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dstuen\Downloads\"/>
    </mc:Choice>
  </mc:AlternateContent>
  <xr:revisionPtr revIDLastSave="0" documentId="13_ncr:1_{AC38E335-2348-4243-86FD-A9585DA43EF1}" xr6:coauthVersionLast="47" xr6:coauthVersionMax="47" xr10:uidLastSave="{00000000-0000-0000-0000-000000000000}"/>
  <bookViews>
    <workbookView xWindow="-38520" yWindow="-3225" windowWidth="38640" windowHeight="21240" tabRatio="904" xr2:uid="{00000000-000D-0000-FFFF-FFFF00000000}"/>
  </bookViews>
  <sheets>
    <sheet name="Cover Page" sheetId="11" r:id="rId1"/>
    <sheet name="Salary Schedule" sheetId="13" r:id="rId2"/>
    <sheet name="Paym Over $2,500" sheetId="18" r:id="rId3"/>
    <sheet name="Paym $1,000 to $2,500" sheetId="19" r:id="rId4"/>
    <sheet name="Contracts Exceeding $25,000" sheetId="20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AMO_SingleObject_151849305_ROM_F0.SEC2.Print_1.SEC1.BDY.Data_Set_WORK_COLE" hidden="1">#REF!</definedName>
    <definedName name="_AMO_SingleObject_151849305_ROM_F0.SEC2.Print_1.SEC1.HDR.TXT1" hidden="1">#REF!</definedName>
    <definedName name="_AMO_SingleObject_151849305_ROM_F0.SEC2.Print_2.SEC1.BDY.Data_Set_WORK_SIMTWOA" hidden="1">#REF!</definedName>
    <definedName name="_AMO_SingleObject_151849305_ROM_F0.SEC2.Print_2.SEC1.HDR.TXT1" hidden="1">#REF!</definedName>
    <definedName name="_AMO_SingleObject_151849305_ROM_F0.SEC2.Print_2.SEC1.HDR.TXT2" hidden="1">#REF!</definedName>
    <definedName name="_AMO_SingleObject_151849305_ROM_F0.SEC2.Print_2.SEC1.HDR.TXT3" hidden="1">#REF!</definedName>
    <definedName name="_AMO_SingleObject_151849305_ROM_F0.SEC2.Print_2.SEC1.HDR.TXT4" hidden="1">#REF!</definedName>
    <definedName name="_AMO_SingleObject_151849305_ROM_F0.SEC2.Print_2.SEC1.HDR.TXT5" hidden="1">#REF!</definedName>
    <definedName name="_AMO_SingleObject_20457410_ROM_F0.SEC2.Print_1.SEC1.BDY.Data_Set_WORK_FINAL" hidden="1">#REF!</definedName>
    <definedName name="_AMO_SingleObject_20457410_ROM_F0.SEC2.Print_1.SEC1.HDR.TXT1" hidden="1">#REF!</definedName>
    <definedName name="_AMO_SingleObject_20457410_ROM_F0.SEC2.Print_1.SEC1.HDR.TXT2" hidden="1">#REF!</definedName>
    <definedName name="_AMO_SingleObject_20457410_ROM_F0.SEC2.Print_1.SEC1.HDR.TXT3" hidden="1">#REF!</definedName>
    <definedName name="_AMO_SingleObject_20457410_ROM_F0.SEC2.Print_1.SEC1.HDR.TXT4" hidden="1">#REF!</definedName>
    <definedName name="_AMO_SingleObject_20457410_ROM_F0.SEC2.Print_1.SEC1.HDR.TXT5" hidden="1">#REF!</definedName>
    <definedName name="_AMO_SingleObject_261073214_ROM_F0.SEC2.Print_1.SEC1.HDR.TXT1" hidden="1">'[1]$85M Loss Limit Calc 9-4'!#REF!</definedName>
    <definedName name="_AMO_SingleObject_261073214_ROM_F0.SEC2.Print_2.SEC1.BDY.Data_Set_WORK_SIMTWOA" hidden="1">'[1]$85M Loss Limit Calc 9-4'!#REF!</definedName>
    <definedName name="_AMO_SingleObject_261073214_ROM_F0.SEC2.Print_2.SEC1.HDR.TXT1" hidden="1">'[1]$85M Loss Limit Calc 9-4'!#REF!</definedName>
    <definedName name="_AMO_SingleObject_261073214_ROM_F0.SEC2.Print_2.SEC1.HDR.TXT2" hidden="1">'[1]$85M Loss Limit Calc 9-4'!#REF!</definedName>
    <definedName name="_AMO_SingleObject_261073214_ROM_F0.SEC2.Print_2.SEC1.HDR.TXT3" hidden="1">'[1]$85M Loss Limit Calc 9-4'!#REF!</definedName>
    <definedName name="_AMO_SingleObject_261073214_ROM_F0.SEC2.Print_2.SEC1.HDR.TXT4" hidden="1">'[1]$85M Loss Limit Calc 9-4'!#REF!</definedName>
    <definedName name="_AMO_SingleObject_261073214_ROM_F0.SEC2.Print_2.SEC1.HDR.TXT5" hidden="1">'[1]$85M Loss Limit Calc 9-4'!#REF!</definedName>
    <definedName name="_AMO_SingleObject_297297864_ROM_F0.SEC2.Print_1.SEC1.HDR.TXT1" hidden="1">'[2]FORMULA &amp; DIST TYPE'!#REF!</definedName>
    <definedName name="_AMO_SingleObject_297297864_ROM_F0.SEC2.Print_2.SEC1.BDY.Data_Set_WORK_SIMTWOA" hidden="1">'[2]FORMULA &amp; DIST TYPE'!#REF!</definedName>
    <definedName name="_AMO_SingleObject_297297864_ROM_F0.SEC2.Print_2.SEC1.HDR.TXT1" hidden="1">'[2]FORMULA &amp; DIST TYPE'!#REF!</definedName>
    <definedName name="_AMO_SingleObject_297297864_ROM_F0.SEC2.Print_2.SEC1.HDR.TXT2" hidden="1">'[2]FORMULA &amp; DIST TYPE'!#REF!</definedName>
    <definedName name="_AMO_SingleObject_297297864_ROM_F0.SEC2.Print_2.SEC1.HDR.TXT3" hidden="1">'[2]FORMULA &amp; DIST TYPE'!#REF!</definedName>
    <definedName name="_AMO_SingleObject_297297864_ROM_F0.SEC2.Print_2.SEC1.HDR.TXT4" hidden="1">'[2]FORMULA &amp; DIST TYPE'!#REF!</definedName>
    <definedName name="_AMO_SingleObject_297297864_ROM_F0.SEC2.Print_2.SEC1.HDR.TXT5" hidden="1">'[2]FORMULA &amp; DIST TYPE'!#REF!</definedName>
    <definedName name="_AMO_SingleObject_450755104_ROM_F0.SEC2.Print_2.SEC1.BDY.Data_Set_WORK_SIMTWOA" hidden="1">[3]data!#REF!</definedName>
    <definedName name="_AMO_SingleObject_450755104_ROM_F0.SEC2.Print_2.SEC1.HDR.TXT1" hidden="1">[3]data!#REF!</definedName>
    <definedName name="_AMO_SingleObject_450755104_ROM_F0.SEC2.Print_2.SEC1.HDR.TXT2" hidden="1">[3]data!#REF!</definedName>
    <definedName name="_AMO_SingleObject_450755104_ROM_F0.SEC2.Print_2.SEC1.HDR.TXT3" hidden="1">[3]data!#REF!</definedName>
    <definedName name="_AMO_SingleObject_450755104_ROM_F0.SEC2.Print_2.SEC1.HDR.TXT4" hidden="1">[3]data!#REF!</definedName>
    <definedName name="_AMO_SingleObject_450755104_ROM_F0.SEC2.Print_2.SEC1.HDR.TXT5" hidden="1">[3]data!#REF!</definedName>
    <definedName name="_AMO_SingleObject_45729353_ROM_F0.SEC2.Print_1.SEC1.BDY.Data_Set_WORK_COLE" hidden="1">#REF!</definedName>
    <definedName name="_AMO_SingleObject_45729353_ROM_F0.SEC2.Print_1.SEC1.HDR.TXT1" hidden="1">#REF!</definedName>
    <definedName name="_AMO_SingleObject_45729353_ROM_F0.SEC2.Print_2.SEC1.BDY.Data_Set_WORK_SIMTWOA" hidden="1">#REF!</definedName>
    <definedName name="_AMO_SingleObject_45729353_ROM_F0.SEC2.Print_2.SEC1.HDR.TXT1" hidden="1">#REF!</definedName>
    <definedName name="_AMO_SingleObject_45729353_ROM_F0.SEC2.Print_2.SEC1.HDR.TXT2" hidden="1">#REF!</definedName>
    <definedName name="_AMO_SingleObject_45729353_ROM_F0.SEC2.Print_2.SEC1.HDR.TXT3" hidden="1">#REF!</definedName>
    <definedName name="_AMO_SingleObject_45729353_ROM_F0.SEC2.Print_2.SEC1.HDR.TXT4" hidden="1">#REF!</definedName>
    <definedName name="_AMO_SingleObject_45729353_ROM_F0.SEC2.Print_2.SEC1.HDR.TXT5" hidden="1">#REF!</definedName>
    <definedName name="_AMO_SingleObject_480642679_ROM_F0.SEC2.Print_1.SEC1.HDR.TXT1" hidden="1">'[4]2015'!#REF!</definedName>
    <definedName name="_AMO_SingleObject_480642679_ROM_F0.SEC2.Print_2.SEC1.BDY.Data_Set_WORK_SIMTWOA" hidden="1">'[4]2015'!#REF!</definedName>
    <definedName name="_AMO_SingleObject_480642679_ROM_F0.SEC2.Print_2.SEC1.HDR.TXT1" hidden="1">'[4]2015'!#REF!</definedName>
    <definedName name="_AMO_SingleObject_480642679_ROM_F0.SEC2.Print_2.SEC1.HDR.TXT2" hidden="1">'[4]2015'!#REF!</definedName>
    <definedName name="_AMO_SingleObject_480642679_ROM_F0.SEC2.Print_2.SEC1.HDR.TXT3" hidden="1">'[4]2015'!#REF!</definedName>
    <definedName name="_AMO_SingleObject_480642679_ROM_F0.SEC2.Print_2.SEC1.HDR.TXT4" hidden="1">'[4]2015'!#REF!</definedName>
    <definedName name="_AMO_SingleObject_480642679_ROM_F0.SEC2.Print_2.SEC1.HDR.TXT5" hidden="1">'[4]2015'!#REF!</definedName>
    <definedName name="_AMO_SingleObject_492809584_ROM_F0.SEC2.Print_1.SEC1.HDR.TXT1" hidden="1">'[4]2014'!#REF!</definedName>
    <definedName name="_AMO_SingleObject_492809584_ROM_F0.SEC2.Print_2.SEC1.BDY.Data_Set_WORK_SIMTWOA" hidden="1">'[4]2014'!#REF!</definedName>
    <definedName name="_AMO_SingleObject_492809584_ROM_F0.SEC2.Print_2.SEC1.HDR.TXT1" hidden="1">'[4]2014'!#REF!</definedName>
    <definedName name="_AMO_SingleObject_492809584_ROM_F0.SEC2.Print_2.SEC1.HDR.TXT2" hidden="1">'[4]2014'!#REF!</definedName>
    <definedName name="_AMO_SingleObject_492809584_ROM_F0.SEC2.Print_2.SEC1.HDR.TXT3" hidden="1">'[4]2014'!#REF!</definedName>
    <definedName name="_AMO_SingleObject_492809584_ROM_F0.SEC2.Print_2.SEC1.HDR.TXT4" hidden="1">'[4]2014'!#REF!</definedName>
    <definedName name="_AMO_SingleObject_492809584_ROM_F0.SEC2.Print_2.SEC1.HDR.TXT5" hidden="1">'[4]2014'!#REF!</definedName>
    <definedName name="_AMO_SingleObject_569590114_ROM_F0.SEC2.Print_1.SEC1.BDY.Data_Set_WORK_COLE" hidden="1">#REF!</definedName>
    <definedName name="_AMO_SingleObject_569590114_ROM_F0.SEC2.Print_1.SEC1.HDR.TXT1" hidden="1">#REF!</definedName>
    <definedName name="_AMO_SingleObject_569590114_ROM_F0.SEC2.Print_2.SEC1.BDY.Data_Set_WORK_SIMTWOA" hidden="1">#REF!</definedName>
    <definedName name="_AMO_SingleObject_569590114_ROM_F0.SEC2.Print_2.SEC1.HDR.TXT1" hidden="1">#REF!</definedName>
    <definedName name="_AMO_SingleObject_569590114_ROM_F0.SEC2.Print_2.SEC1.HDR.TXT2" hidden="1">#REF!</definedName>
    <definedName name="_AMO_SingleObject_569590114_ROM_F0.SEC2.Print_2.SEC1.HDR.TXT3" hidden="1">#REF!</definedName>
    <definedName name="_AMO_SingleObject_569590114_ROM_F0.SEC2.Print_2.SEC1.HDR.TXT4" hidden="1">#REF!</definedName>
    <definedName name="_AMO_SingleObject_569590114_ROM_F0.SEC2.Print_2.SEC1.HDR.TXT5" hidden="1">#REF!</definedName>
    <definedName name="_AMO_SingleObject_601675587_ROM_F0.SEC2.Print_1.SEC1.HDR.TXT1" hidden="1">'[5]2015 Taxes CY 16 CPPRT'!#REF!</definedName>
    <definedName name="_AMO_SingleObject_669565704_ROM_F0.SEC2.Print_1.SEC1.HDR.TXT1" hidden="1">'[4]Real for Checking'!#REF!</definedName>
    <definedName name="_AMO_SingleObject_669565704_ROM_F0.SEC2.Print_2.SEC1.BDY.Data_Set_WORK_SIMTWOA" hidden="1">'[4]Real for Checking'!#REF!</definedName>
    <definedName name="_AMO_SingleObject_669565704_ROM_F0.SEC2.Print_2.SEC1.HDR.TXT1" hidden="1">'[4]Real for Checking'!#REF!</definedName>
    <definedName name="_AMO_SingleObject_669565704_ROM_F0.SEC2.Print_2.SEC1.HDR.TXT2" hidden="1">'[4]Real for Checking'!#REF!</definedName>
    <definedName name="_AMO_SingleObject_669565704_ROM_F0.SEC2.Print_2.SEC1.HDR.TXT3" hidden="1">'[4]Real for Checking'!#REF!</definedName>
    <definedName name="_AMO_SingleObject_669565704_ROM_F0.SEC2.Print_2.SEC1.HDR.TXT4" hidden="1">'[4]Real for Checking'!#REF!</definedName>
    <definedName name="_AMO_SingleObject_669565704_ROM_F0.SEC2.Print_2.SEC1.HDR.TXT5" hidden="1">'[4]Real for Checking'!#REF!</definedName>
    <definedName name="_AMO_SingleObject_739077726_ROM_F0.SEC2.Print_1.SEC1.HDR.TXT1" hidden="1">'[6]WO PTELL'!#REF!</definedName>
    <definedName name="_AMO_SingleObject_739077726_ROM_F0.SEC2.Print_2.SEC1.BDY.Data_Set_WORK_SIMTWOA" hidden="1">'[6]WO PTELL'!#REF!</definedName>
    <definedName name="_AMO_SingleObject_739077726_ROM_F0.SEC2.Print_2.SEC1.HDR.TXT1" hidden="1">'[6]WO PTELL'!#REF!</definedName>
    <definedName name="_AMO_SingleObject_739077726_ROM_F0.SEC2.Print_2.SEC1.HDR.TXT2" hidden="1">'[6]WO PTELL'!#REF!</definedName>
    <definedName name="_AMO_SingleObject_739077726_ROM_F0.SEC2.Print_2.SEC1.HDR.TXT3" hidden="1">'[6]WO PTELL'!#REF!</definedName>
    <definedName name="_AMO_SingleObject_739077726_ROM_F0.SEC2.Print_2.SEC1.HDR.TXT4" hidden="1">'[6]WO PTELL'!#REF!</definedName>
    <definedName name="_AMO_SingleObject_739077726_ROM_F0.SEC2.Print_2.SEC1.HDR.TXT5" hidden="1">'[6]WO PTELL'!#REF!</definedName>
    <definedName name="_AMO_SingleObject_768399527_ROM_F0.SEC2.Print_1.SEC1.BDY.Data_Set_WORK_COLE" hidden="1">#REF!</definedName>
    <definedName name="_AMO_SingleObject_768399527_ROM_F0.SEC2.Print_1.SEC1.HDR.TXT1" hidden="1">#REF!</definedName>
    <definedName name="_AMO_SingleObject_768399527_ROM_F0.SEC2.Print_2.SEC1.BDY.Data_Set_WORK_SIMTWOA" hidden="1">#REF!</definedName>
    <definedName name="_AMO_SingleObject_768399527_ROM_F0.SEC2.Print_2.SEC1.HDR.TXT1" hidden="1">#REF!</definedName>
    <definedName name="_AMO_SingleObject_768399527_ROM_F0.SEC2.Print_2.SEC1.HDR.TXT2" hidden="1">#REF!</definedName>
    <definedName name="_AMO_SingleObject_768399527_ROM_F0.SEC2.Print_2.SEC1.HDR.TXT3" hidden="1">#REF!</definedName>
    <definedName name="_AMO_SingleObject_768399527_ROM_F0.SEC2.Print_2.SEC1.HDR.TXT4" hidden="1">#REF!</definedName>
    <definedName name="_AMO_SingleObject_768399527_ROM_F0.SEC2.Print_2.SEC1.HDR.TXT5" hidden="1">#REF!</definedName>
    <definedName name="_AMO_SingleObject_790798588_ROM_F0.SEC2.Print_1.SEC1.HDR.TXT1" hidden="1">'[4]2013'!#REF!</definedName>
    <definedName name="_AMO_SingleObject_790798588_ROM_F0.SEC2.Print_1.SEC1.HDR.TXT2" hidden="1">'[4]2013'!#REF!</definedName>
    <definedName name="_AMO_SingleObject_790798588_ROM_F0.SEC2.Print_1.SEC1.HDR.TXT3" hidden="1">'[4]2013'!#REF!</definedName>
    <definedName name="_AMO_SingleObject_790798588_ROM_F0.SEC2.Print_1.SEC1.HDR.TXT4" hidden="1">'[4]2013'!#REF!</definedName>
    <definedName name="_AMO_SingleObject_790798588_ROM_F0.SEC2.Print_1.SEC1.HDR.TXT5" hidden="1">'[4]2013'!#REF!</definedName>
    <definedName name="_AMO_SingleObject_790798588_ROM_F0.SEC2.Print_2.SEC1.BDY.Data_Set_WORK_SIMTWOA" hidden="1">'[4]2013'!#REF!</definedName>
    <definedName name="_AMO_SingleObject_790798588_ROM_F0.SEC2.Print_2.SEC1.HDR.TXT1" hidden="1">'[4]2013'!#REF!</definedName>
    <definedName name="_AMO_SingleObject_790798588_ROM_F0.SEC2.Print_2.SEC1.HDR.TXT2" hidden="1">'[4]2013'!#REF!</definedName>
    <definedName name="_AMO_SingleObject_790798588_ROM_F0.SEC2.Print_2.SEC1.HDR.TXT3" hidden="1">'[4]2013'!#REF!</definedName>
    <definedName name="_AMO_SingleObject_790798588_ROM_F0.SEC2.Print_2.SEC1.HDR.TXT4" hidden="1">'[4]2013'!#REF!</definedName>
    <definedName name="_AMO_SingleObject_790798588_ROM_F0.SEC2.Print_2.SEC1.HDR.TXT5" hidden="1">'[4]2013'!#REF!</definedName>
    <definedName name="_AMO_SingleObject_84217206_ROM_F0.SEC2.Print_1.SEC1.HDR.TXT1" hidden="1">'[6]W PTELL'!#REF!</definedName>
    <definedName name="_AMO_SingleObject_84217206_ROM_F0.SEC2.Print_2.SEC1.BDY.Data_Set_WORK_SIMTWOA" hidden="1">'[6]W PTELL'!#REF!</definedName>
    <definedName name="_AMO_SingleObject_84217206_ROM_F0.SEC2.Print_2.SEC1.HDR.TXT1" hidden="1">'[6]W PTELL'!#REF!</definedName>
    <definedName name="_AMO_SingleObject_84217206_ROM_F0.SEC2.Print_2.SEC1.HDR.TXT2" hidden="1">'[6]W PTELL'!#REF!</definedName>
    <definedName name="_AMO_SingleObject_84217206_ROM_F0.SEC2.Print_2.SEC1.HDR.TXT3" hidden="1">'[6]W PTELL'!#REF!</definedName>
    <definedName name="_AMO_SingleObject_84217206_ROM_F0.SEC2.Print_2.SEC1.HDR.TXT4" hidden="1">'[6]W PTELL'!#REF!</definedName>
    <definedName name="_AMO_SingleObject_84217206_ROM_F0.SEC2.Print_2.SEC1.HDR.TXT5" hidden="1">'[6]W PTELL'!#REF!</definedName>
    <definedName name="_AMO_SingleObject_847633867_ROM_F0.SEC2.Print_1.SEC1.BDY.Data_Set_WORK_COLE" hidden="1">#REF!</definedName>
    <definedName name="_AMO_SingleObject_847633867_ROM_F0.SEC2.Print_1.SEC1.HDR.TXT1" hidden="1">'[7]GSAVAR 17'!#REF!</definedName>
    <definedName name="_AMO_SingleObject_847633867_ROM_F0.SEC2.Print_2.SEC1.BDY.Data_Set_WORK_SIMTWOA" hidden="1">'[7]GSAVAR 17'!#REF!</definedName>
    <definedName name="_AMO_SingleObject_847633867_ROM_F0.SEC2.Print_2.SEC1.HDR.TXT1" hidden="1">'[7]GSAVAR 17'!#REF!</definedName>
    <definedName name="_AMO_SingleObject_847633867_ROM_F0.SEC2.Print_2.SEC1.HDR.TXT2" hidden="1">'[7]GSAVAR 17'!#REF!</definedName>
    <definedName name="_AMO_SingleObject_847633867_ROM_F0.SEC2.Print_2.SEC1.HDR.TXT3" hidden="1">'[7]GSAVAR 17'!#REF!</definedName>
    <definedName name="_AMO_SingleObject_847633867_ROM_F0.SEC2.Print_2.SEC1.HDR.TXT4" hidden="1">'[7]GSAVAR 17'!#REF!</definedName>
    <definedName name="_AMO_SingleObject_847633867_ROM_F0.SEC2.Print_2.SEC1.HDR.TXT5" hidden="1">'[7]GSAVAR 17'!#REF!</definedName>
    <definedName name="_AMO_SingleObject_875771459_ROM_F0.SEC2.Print_1.SEC1.BDY.Data_Set_WORK_COLE" hidden="1">#REF!</definedName>
    <definedName name="_AMO_SingleObject_875771459_ROM_F0.SEC2.Print_1.SEC1.HDR.TXT1" hidden="1">[7]GSAVAR16!#REF!</definedName>
    <definedName name="_AMO_SingleObject_875771459_ROM_F0.SEC2.Print_2.SEC1.BDY.Data_Set_WORK_SIMTWOA" hidden="1">[7]GSAVAR16!#REF!</definedName>
    <definedName name="_AMO_SingleObject_875771459_ROM_F0.SEC2.Print_2.SEC1.HDR.TXT1" hidden="1">[7]GSAVAR16!#REF!</definedName>
    <definedName name="_AMO_SingleObject_875771459_ROM_F0.SEC2.Print_2.SEC1.HDR.TXT2" hidden="1">[7]GSAVAR16!#REF!</definedName>
    <definedName name="_AMO_SingleObject_875771459_ROM_F0.SEC2.Print_2.SEC1.HDR.TXT3" hidden="1">[7]GSAVAR16!#REF!</definedName>
    <definedName name="_AMO_SingleObject_875771459_ROM_F0.SEC2.Print_2.SEC1.HDR.TXT4" hidden="1">[7]GSAVAR16!#REF!</definedName>
    <definedName name="_AMO_SingleObject_875771459_ROM_F0.SEC2.Print_2.SEC1.HDR.TXT5" hidden="1">[7]GSAVAR16!#REF!</definedName>
    <definedName name="_AMO_SingleObject_978866249_ROM_F0.SEC2.Print_2.SEC1.BDY.Data_Set_WORK_SIMTWOA" hidden="1">'[2]Limiting Rate'!#REF!</definedName>
    <definedName name="_AMO_SingleObject_978866249_ROM_F0.SEC2.Print_2.SEC1.HDR.TXT1" hidden="1">'[2]Limiting Rate'!#REF!</definedName>
    <definedName name="_AMO_SingleObject_978866249_ROM_F0.SEC2.Print_2.SEC1.HDR.TXT2" hidden="1">'[2]Limiting Rate'!#REF!</definedName>
    <definedName name="_AMO_SingleObject_978866249_ROM_F0.SEC2.Print_2.SEC1.HDR.TXT3" hidden="1">'[2]Limiting Rate'!#REF!</definedName>
    <definedName name="_AMO_SingleObject_978866249_ROM_F0.SEC2.Print_2.SEC1.HDR.TXT4" hidden="1">'[2]Limiting Rate'!#REF!</definedName>
    <definedName name="_AMO_SingleObject_978866249_ROM_F0.SEC2.Print_2.SEC1.HDR.TXT5" hidden="1">'[2]Limiting Rate'!#REF!</definedName>
    <definedName name="_AMO_SingleObject_984896348_ROM_F0.SEC2.Print_1.SEC1.BDY.Data_Set_WORK_COLE" hidden="1">#REF!</definedName>
    <definedName name="_AMO_SingleObject_984896348_ROM_F0.SEC2.Print_1.SEC1.HDR.TXT1" hidden="1">#REF!</definedName>
    <definedName name="_AMO_SingleObject_984896348_ROM_F0.SEC2.Print_2.SEC1.BDY.Data_Set_WORK_JIM" hidden="1">#REF!</definedName>
    <definedName name="_AMO_SingleObject_984896348_ROM_F0.SEC2.Print_2.SEC1.HDR.TXT1" hidden="1">#REF!</definedName>
    <definedName name="_AMO_SingleObject_984896348_ROM_F0.SEC2.Print_3.SEC1.BDY.Data_Set_WORK_SIMTWOA" hidden="1">#REF!</definedName>
    <definedName name="_AMO_SingleObject_984896348_ROM_F0.SEC2.Print_3.SEC1.HDR.TXT1" hidden="1">#REF!</definedName>
    <definedName name="_AMO_SingleObject_984896348_ROM_F0.SEC2.Print_3.SEC1.HDR.TXT2" hidden="1">#REF!</definedName>
    <definedName name="_AMO_SingleObject_984896348_ROM_F0.SEC2.Print_3.SEC1.HDR.TXT3" hidden="1">#REF!</definedName>
    <definedName name="_AMO_SingleObject_984896348_ROM_F0.SEC2.Print_3.SEC1.HDR.TXT4" hidden="1">#REF!</definedName>
    <definedName name="_AMO_SingleObject_984896348_ROM_F0.SEC2.Print_3.SEC1.HDR.TXT5" hidden="1">#REF!</definedName>
    <definedName name="_Order1" hidden="1">255</definedName>
    <definedName name="_Order2" hidden="1">255</definedName>
    <definedName name="ADDRESS">'Cover Page'!$D$12:$G$12</definedName>
    <definedName name="COUNTY">'Cover Page'!$D$13:$G$13</definedName>
    <definedName name="ddTopChoice">#REF!</definedName>
    <definedName name="NAME_OF_NEWSPAPER__WHERE_PUBLISHED">'Cover Page'!$D$14:$G$14</definedName>
    <definedName name="_xlnm.Print_Area" localSheetId="0">'Cover Page'!$A$1:$J$47</definedName>
    <definedName name="_xlnm.Print_Area" localSheetId="1">'Salary Schedule'!$A$3:$F$43</definedName>
    <definedName name="RCDT_NUMBER">'Cover Page'!$D$11:$G$11</definedName>
    <definedName name="SCHADDRS">#REF!</definedName>
    <definedName name="SCHCTY">#REF!</definedName>
    <definedName name="SCHNMBR">#REF!</definedName>
    <definedName name="SCHNME">#REF!</definedName>
    <definedName name="School_District">#REF!</definedName>
    <definedName name="SCHOOL_DISTRICT_JOINT_AGREEMENT_NAME">'Cover Page'!$D$10:$G$10</definedName>
    <definedName name="SUPT">#REF!</definedName>
    <definedName name="validation_list" comment="For Dist Name autocomplete dropdown on Cover tab (cell G13)">OFFSET(#REF!,,,COUNTIF(#REF!,"?*"))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8" i="11" l="1"/>
  <c r="A1" i="20"/>
  <c r="A11" i="20"/>
  <c r="A12" i="20"/>
  <c r="A19" i="20"/>
  <c r="A17" i="2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DJ Hemberger</author>
    <author>HEMBERGER MICHELLE</author>
  </authors>
  <commentList>
    <comment ref="H21" authorId="0" shapeId="0" xr:uid="{128F0754-A12D-4597-8870-65E2E301F56F}">
      <text>
        <r>
          <rPr>
            <b/>
            <sz val="8"/>
            <color indexed="81"/>
            <rFont val="Tahoma"/>
            <family val="2"/>
          </rPr>
          <t xml:space="preserve">  Example:  If the tax rate for educational purposes is $1.84 per $100 of EAV, it is shown as 1.8400 not as a percentage of the total tax rate.</t>
        </r>
      </text>
    </comment>
    <comment ref="C24" authorId="1" shapeId="0" xr:uid="{00000000-0006-0000-0000-000003000000}">
      <text>
        <r>
          <rPr>
            <b/>
            <sz val="8"/>
            <color indexed="81"/>
            <rFont val="Tahoma"/>
            <family val="2"/>
          </rPr>
          <t>A substitute teacher does not qualify as a certificated employee unless they hold a certificate/license to teach.  A substitute teacher license does not qualify as certificate/license to teach.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Michael Gum</author>
  </authors>
  <commentList>
    <comment ref="A2" authorId="0" shapeId="0" xr:uid="{D93A5D17-43AA-46BA-B385-F96A76F78A01}">
      <text>
        <r>
          <rPr>
            <b/>
            <sz val="9"/>
            <color indexed="81"/>
            <rFont val="Tahoma"/>
            <charset val="1"/>
          </rPr>
          <t>Including student activity funds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Michael Gum</author>
  </authors>
  <commentList>
    <comment ref="A2" authorId="0" shapeId="0" xr:uid="{B73C49C2-E729-4F6A-AA49-89910B6E4F4E}">
      <text>
        <r>
          <rPr>
            <b/>
            <sz val="9"/>
            <color indexed="81"/>
            <rFont val="Tahoma"/>
            <charset val="1"/>
          </rPr>
          <t>Including student activity funds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<sst xmlns="http://schemas.openxmlformats.org/spreadsheetml/2006/main" count="463" uniqueCount="449">
  <si>
    <t>EDUCATIONAL</t>
  </si>
  <si>
    <t>TRANSPORTATION</t>
  </si>
  <si>
    <t>TORT IMMUNITY</t>
  </si>
  <si>
    <t>LEASING</t>
  </si>
  <si>
    <t>OTHER</t>
  </si>
  <si>
    <t>OPERATIONS &amp; MAINTENANCE</t>
  </si>
  <si>
    <t>WORKING CASH</t>
  </si>
  <si>
    <t>MUNICIPAL RETIREMENT</t>
  </si>
  <si>
    <t>SOCIAL SECURITY</t>
  </si>
  <si>
    <t>FIRE PREVENTION &amp; SAFETY</t>
  </si>
  <si>
    <t>SPECIAL EDUCATION</t>
  </si>
  <si>
    <t>NUMBER OF NON-CERTIFICATED EMPLOYEES</t>
  </si>
  <si>
    <t>NUMBER OF CERTIFICATED EMPLOYEES</t>
  </si>
  <si>
    <t>SIZE OF DISTRICT IN SQUARE MILES</t>
  </si>
  <si>
    <t>NUMBER OF ATTENDANCE CENTERS</t>
  </si>
  <si>
    <t>FULL-TIME</t>
  </si>
  <si>
    <t>PART-TIME</t>
  </si>
  <si>
    <t xml:space="preserve">RCDT NUMBER:  </t>
  </si>
  <si>
    <t xml:space="preserve">    ADDRESS:  </t>
  </si>
  <si>
    <t xml:space="preserve">COUNTY:  </t>
  </si>
  <si>
    <t>Aggregate Amount</t>
  </si>
  <si>
    <t>Person, Firm, or Corporation</t>
  </si>
  <si>
    <t>TAX RATE BY FUND (IN %)</t>
  </si>
  <si>
    <t>1.  Total number of all contracts awarded by the school district:</t>
  </si>
  <si>
    <t>2.  Total value of all contracts awarded:</t>
  </si>
  <si>
    <t>4.  Total value of contracts awarded to minority owned businesses, female owned businesses, businesses owned by person with disabilities, and locally owned businesses:</t>
  </si>
  <si>
    <t>3.  Total number of contracts awarded to minority owned businesses, female owned businesses, businesses owned by persons with disabilities, and locally owned businesses:</t>
  </si>
  <si>
    <t xml:space="preserve">SCHOOL DISTRICT/JOINT AGREEMENT NAME:  </t>
  </si>
  <si>
    <t>CAPITAL PROJECTS</t>
  </si>
  <si>
    <t xml:space="preserve">BOND &amp; INTEREST </t>
  </si>
  <si>
    <t>Elementary</t>
  </si>
  <si>
    <t>High School</t>
  </si>
  <si>
    <t>Unit</t>
  </si>
  <si>
    <t>DISTRICT TYPE</t>
  </si>
  <si>
    <t>ILLINOIS STATE BOARD OF EDUCATION</t>
  </si>
  <si>
    <t>School Business Services</t>
  </si>
  <si>
    <t>INSTRUCTIONS:  Double click attached document "Contracts Exceeding $25,000 Guidance" (pdf) below for additional guidance and definitions.</t>
  </si>
  <si>
    <t>Joint Agreement</t>
  </si>
  <si>
    <t xml:space="preserve">Annual Statement of Affairs Instructions </t>
  </si>
  <si>
    <t>The schedule below (Items 1-4) must be completed for contracts exceeding $25,000.</t>
  </si>
  <si>
    <t>PAYMENTS TO PERSON, FIRM, OR CORPORATION OVER $2,500 EXCLUDING WAGES AND SALARIES</t>
  </si>
  <si>
    <t>Form 50-37</t>
  </si>
  <si>
    <r>
      <rPr>
        <sz val="10"/>
        <color rgb="FF000000"/>
        <rFont val="Arial"/>
        <family val="2"/>
      </rPr>
      <t>ITEM 4.</t>
    </r>
    <r>
      <rPr>
        <sz val="10"/>
        <color indexed="8"/>
        <rFont val="Arial"/>
        <family val="2"/>
      </rPr>
      <t xml:space="preserve"> – Aggregate the value of consideration of all contracts included in item 3 and record the dollar amount below in the space provided.</t>
    </r>
  </si>
  <si>
    <t>; (2) collective</t>
  </si>
  <si>
    <t>bargaining agreements with district employee groups; and (3) personal services contracts with individual district employees.</t>
  </si>
  <si>
    <r>
      <rPr>
        <sz val="10"/>
        <color rgb="FF000000"/>
        <rFont val="Arial"/>
        <family val="2"/>
      </rPr>
      <t xml:space="preserve">ITEM 2. </t>
    </r>
    <r>
      <rPr>
        <sz val="10"/>
        <color indexed="8"/>
        <rFont val="Arial"/>
        <family val="2"/>
      </rPr>
      <t>– Aggregate the value of consideration of all contracts included in Item 1 and record the dollar amount below in the space provided.</t>
    </r>
  </si>
  <si>
    <t>to minority, female, disabled or local contractors and record the number below in the space provided. Do not include: (1) multi-year</t>
  </si>
  <si>
    <t xml:space="preserve">   *If there are no contracts of this nature, please enter "0" in box to the right.</t>
  </si>
  <si>
    <t>; (2) collective bargaining agreements with district employee groups; and (3) personal services contracts</t>
  </si>
  <si>
    <t>with individual district employees.</t>
  </si>
  <si>
    <t>If school district/joint agreement does not have any contracts exceeding $25,000, please add zeros (0) to cells "D24"-"D29".</t>
  </si>
  <si>
    <t>217-785-8779</t>
  </si>
  <si>
    <t>Salary Range:  Less Than $39.999</t>
  </si>
  <si>
    <t>Salary Range:  $40,000 - $54,999</t>
  </si>
  <si>
    <t>Salary Range:  $55,000 - $74,999</t>
  </si>
  <si>
    <t>Salary Range:  $75,000 and Over</t>
  </si>
  <si>
    <t>ANNUAL STATEMENT OF AFFAIRS</t>
  </si>
  <si>
    <t>FISCAL YEAR ENDING</t>
  </si>
  <si>
    <t xml:space="preserve">June 30, </t>
  </si>
  <si>
    <t xml:space="preserve">SALARY SCHEDULE OF GROSS PAYMENTS FOR NON-CERTIFICATED PERSONNEL </t>
  </si>
  <si>
    <t>This listing must include expenditures from any revolving fund maintained by the school district.</t>
  </si>
  <si>
    <t>Payments to certified personnel</t>
  </si>
  <si>
    <t>Student Counts</t>
  </si>
  <si>
    <t>In conformity with sub-section (c) of Section 10-20.44 of the School Code [105 ILCS 5/10-20.44], the following information is required to be submitted in conjunction with publication of the Annual Statement of Affairs [105 ILCS 5/10-17].</t>
  </si>
  <si>
    <t>Illinois Report Card</t>
  </si>
  <si>
    <t>Included in district's report card</t>
  </si>
  <si>
    <t>Financial Data</t>
  </si>
  <si>
    <t>08/25</t>
  </si>
  <si>
    <t xml:space="preserve"> per 105 ILCS 5/10-20.47</t>
  </si>
  <si>
    <t>Posted on district website</t>
  </si>
  <si>
    <t>How to access Cerberus Server</t>
  </si>
  <si>
    <t>Data previously included in the Annual Statement of Affairs can be found at:</t>
  </si>
  <si>
    <t>Included in district's Annual Financial Report posted on ISBE's Cerberus Server</t>
  </si>
  <si>
    <t xml:space="preserve">NAME OF NEWSPAPER  WHERE PUBLISHED:  </t>
  </si>
  <si>
    <t>ASSURANCE</t>
  </si>
  <si>
    <t>Yes</t>
  </si>
  <si>
    <t>The Annual Statement of Affairs has been posted on the district's website and published in accordance with Section 10-17 of the School Code no later than December 1. (Put "X" in blue box if yes.)</t>
  </si>
  <si>
    <t>PAYMENTS TO PERSON, FIRM, OR CORPORATION OF $1,000 TO $2,500 EXCLUDING WAGES AND SALARIES</t>
  </si>
  <si>
    <t>Oak Grove School District 68</t>
  </si>
  <si>
    <t>34-049-0680-02</t>
  </si>
  <si>
    <t>1700 Oplaine Rd Libertyville, IL 60048 1541</t>
  </si>
  <si>
    <t>Lake</t>
  </si>
  <si>
    <t>Daily Herald</t>
  </si>
  <si>
    <t>X</t>
  </si>
  <si>
    <t>ANDERSON, ELISSA</t>
  </si>
  <si>
    <t>ANGELES FRANCO, ANTONIO</t>
  </si>
  <si>
    <t>ARBUCKLE, ELIZABETH</t>
  </si>
  <si>
    <t>AYTEKIN, GULNUR</t>
  </si>
  <si>
    <t>BERES, LORI</t>
  </si>
  <si>
    <t>BLECK, DIANE</t>
  </si>
  <si>
    <t>BUENO, CAROLINA</t>
  </si>
  <si>
    <t>CASELLI, MARY</t>
  </si>
  <si>
    <t>CASEY, REBECCA</t>
  </si>
  <si>
    <t>COBB, ELISABETH</t>
  </si>
  <si>
    <t>COLLINS, LEANNA</t>
  </si>
  <si>
    <t>CONSIDINE, CYNTHIA</t>
  </si>
  <si>
    <t>CORONEOS, JANN E</t>
  </si>
  <si>
    <t>COUGHLIN, ANN BURKE</t>
  </si>
  <si>
    <t>CRUSCO, HAYLI</t>
  </si>
  <si>
    <t>CRUZ, MELANIE</t>
  </si>
  <si>
    <t>ERISMAN, NANCY</t>
  </si>
  <si>
    <t>FELL, AMY</t>
  </si>
  <si>
    <t>GASPAR, LILIANN</t>
  </si>
  <si>
    <t>GUPTA, ANAND K</t>
  </si>
  <si>
    <t>HAMLIN, CYNTHIA C</t>
  </si>
  <si>
    <t>HARPER, JANET</t>
  </si>
  <si>
    <t>HECHT, CORINA</t>
  </si>
  <si>
    <t>HELSTAD, MORGAN</t>
  </si>
  <si>
    <t>HILL, LEXI</t>
  </si>
  <si>
    <t>HILLIARD, AIDAN</t>
  </si>
  <si>
    <t>HUENNEKENS, DANA</t>
  </si>
  <si>
    <t>JAFFE, SHELLEY R</t>
  </si>
  <si>
    <t>JOHNSSON, ROSLYN</t>
  </si>
  <si>
    <t>JONES, ANDREA</t>
  </si>
  <si>
    <t>JONES, GRIFFIN</t>
  </si>
  <si>
    <t>KANE, JONI</t>
  </si>
  <si>
    <t>KAUFMAN, DONALD</t>
  </si>
  <si>
    <t>KOEHLER, LYNN A</t>
  </si>
  <si>
    <t>KORKUT, MARYANNE</t>
  </si>
  <si>
    <t>KRISHNAMOORTHY, SUBHA</t>
  </si>
  <si>
    <t>KURLAND, SUSAN</t>
  </si>
  <si>
    <t>LAMBERT, VICKIE J</t>
  </si>
  <si>
    <t>LARA, SCOT</t>
  </si>
  <si>
    <t>LEMUS, MARIA</t>
  </si>
  <si>
    <t>LOUMEAU, AMY</t>
  </si>
  <si>
    <t>MACEDO TEIXEIRA VAZAMIM, SONIA</t>
  </si>
  <si>
    <t>MAHDI, NADIA</t>
  </si>
  <si>
    <t>MAHONEY, DANIEL</t>
  </si>
  <si>
    <t>MAJEWSKI, GREG</t>
  </si>
  <si>
    <t>MANDAL, MOUMITA</t>
  </si>
  <si>
    <t>MARTINS DACOSTA, LIDIA</t>
  </si>
  <si>
    <t>MATHESON, CHERYL A</t>
  </si>
  <si>
    <t>MICHAELS, MIA</t>
  </si>
  <si>
    <t>MISHRA, NEHA</t>
  </si>
  <si>
    <t>MOHAMED, ISRAA</t>
  </si>
  <si>
    <t>NAWROCKI, KARA</t>
  </si>
  <si>
    <t>NINO, PABLO</t>
  </si>
  <si>
    <t>PEREIRA, FABIOLA</t>
  </si>
  <si>
    <t>PULTE, MARY</t>
  </si>
  <si>
    <t>SALEEM, TOOBA</t>
  </si>
  <si>
    <t>SARDENBERG, MONICK</t>
  </si>
  <si>
    <t>SCHMIDT, JODI L</t>
  </si>
  <si>
    <t>SCHROEDLE, MARY ANN</t>
  </si>
  <si>
    <t>SERVATIUS, DIANA</t>
  </si>
  <si>
    <t>SEVESKA, KAREN J</t>
  </si>
  <si>
    <t>SORENSEN, MARIE</t>
  </si>
  <si>
    <t>SPINDLER, CASSANDRA</t>
  </si>
  <si>
    <t>STEFFENHAGEN, JESSICA L</t>
  </si>
  <si>
    <t>SWIFT, MARY JO</t>
  </si>
  <si>
    <t>TIMLIN, GAYLE B</t>
  </si>
  <si>
    <t>TSARPALAS, CYNTHIA</t>
  </si>
  <si>
    <t>VALDEZ, CARLOS ALEX</t>
  </si>
  <si>
    <t>VALENTIN, KURT</t>
  </si>
  <si>
    <t>VOLLRATH, KEVIN</t>
  </si>
  <si>
    <t>WEBER, ETHAN</t>
  </si>
  <si>
    <t>WEBER, CONNOR J</t>
  </si>
  <si>
    <t>WHITLOCK, JILL</t>
  </si>
  <si>
    <t>WHITTERN, NICOLE M</t>
  </si>
  <si>
    <t>WILLIAMS, BETH</t>
  </si>
  <si>
    <t>ZAJAC, LAUREN</t>
  </si>
  <si>
    <t>AFIFY, DALIA</t>
  </si>
  <si>
    <t>CAMPOS, ANA ESTELA</t>
  </si>
  <si>
    <t>DRATHS, KAREN</t>
  </si>
  <si>
    <t>GAROFOLO, ANTHONY</t>
  </si>
  <si>
    <t>GOODMAN, JACKSON</t>
  </si>
  <si>
    <t>JAMES, LORAINE</t>
  </si>
  <si>
    <t>MULLER, MOIRA</t>
  </si>
  <si>
    <t>OLSON, TAMMY</t>
  </si>
  <si>
    <t>PERLIN, SHANNON M</t>
  </si>
  <si>
    <t>POULSEN, KENT</t>
  </si>
  <si>
    <t>SCHLITT, JENNIE</t>
  </si>
  <si>
    <t>ARGAEZ CASALLAS, JENNY</t>
  </si>
  <si>
    <t>BYFORD, ROBERT L</t>
  </si>
  <si>
    <t>GHANAYEM, ROSE</t>
  </si>
  <si>
    <t>GILBERT, SUSAN</t>
  </si>
  <si>
    <t>HARDY, KRISTEN D</t>
  </si>
  <si>
    <t>KLEST, THOMAS</t>
  </si>
  <si>
    <t>KOTIW, CHLOE E</t>
  </si>
  <si>
    <t>LIU, JENNIFER</t>
  </si>
  <si>
    <t>MERCURIO, MICHELLE</t>
  </si>
  <si>
    <t>NINO, HERIBERTO</t>
  </si>
  <si>
    <t>ORI, GENEVA MARIE</t>
  </si>
  <si>
    <t>PIAZZI, JULIE A</t>
  </si>
  <si>
    <t>RENDON, ROBERT</t>
  </si>
  <si>
    <t>SMITH, DAVID</t>
  </si>
  <si>
    <t>SOLANO, JOSE LUIS</t>
  </si>
  <si>
    <t>ANDRIEVSKY, DMITRY</t>
  </si>
  <si>
    <t>HERNANDEZ, JOSE L</t>
  </si>
  <si>
    <t>HILLIARD, DEREK D</t>
  </si>
  <si>
    <t>JACOBS, PATRICIA L</t>
  </si>
  <si>
    <t>LEMUS, CARLOS</t>
  </si>
  <si>
    <t>MCBRIDE, JENNIFER</t>
  </si>
  <si>
    <t>RADZIENDA, ELAINE</t>
  </si>
  <si>
    <t>22 VETS LLC</t>
  </si>
  <si>
    <t>ACADEMIC ADVANTAGE</t>
  </si>
  <si>
    <t>ACCURATE BIOMETRICS</t>
  </si>
  <si>
    <t>ACS FILTERS &amp; SERVICE</t>
  </si>
  <si>
    <t>AIR CON REFIGERATION &amp; HEATING INC</t>
  </si>
  <si>
    <t>ALLERTON HILL COMMUNICATIONS, LLCPO</t>
  </si>
  <si>
    <t>AMPLIFY EDUCATION, INC</t>
  </si>
  <si>
    <t>ANCORA PUBLISHING</t>
  </si>
  <si>
    <t>ANDRIEVSKY, HSA</t>
  </si>
  <si>
    <t>AOPS</t>
  </si>
  <si>
    <t>APPLE INC</t>
  </si>
  <si>
    <t>ARIZONA STATE DEPART OF REVENUE</t>
  </si>
  <si>
    <t>AVERUS</t>
  </si>
  <si>
    <t>BARMANTJE, HSA</t>
  </si>
  <si>
    <t>BARR MECHANICAL SALES, INC</t>
  </si>
  <si>
    <t>BBC FOR BENEFIT OF THE SCHOOL OF PSYCHOLOGISTS</t>
  </si>
  <si>
    <t>BLUE CROSS BLUE SHIELD IL</t>
  </si>
  <si>
    <t>BRASKICH, HSA</t>
  </si>
  <si>
    <t>BREX SOLUTIONS LLC</t>
  </si>
  <si>
    <t>BUCKEYE CLEANING CENTERS</t>
  </si>
  <si>
    <t>CAMCOR, INC</t>
  </si>
  <si>
    <t>CANDOR HEALTH EDUCATION</t>
  </si>
  <si>
    <t>CANON FINANCIAL SERVICES, INC.</t>
  </si>
  <si>
    <t>CAROUSEL DIGITAL SIGNAGE</t>
  </si>
  <si>
    <t>CDW GOVERNMENT INC</t>
  </si>
  <si>
    <t>CENGAGE LEARNING</t>
  </si>
  <si>
    <t>CLASS ACT GRADUATION SPECIALISTS</t>
  </si>
  <si>
    <t>CLIC</t>
  </si>
  <si>
    <t>CNC MEDICAL EQUIPMENT</t>
  </si>
  <si>
    <t>COLCLASURE, HSA</t>
  </si>
  <si>
    <t>COMMITTEE FOR CHILDREN</t>
  </si>
  <si>
    <t>CONNECTION'S ACADEMY EAST</t>
  </si>
  <si>
    <t>CONSTELLATION NEWENERGY - GAS DIVISION, LLC</t>
  </si>
  <si>
    <t>CONSTELLATION NEWENERGY, INC.</t>
  </si>
  <si>
    <t>CRARY, HSA</t>
  </si>
  <si>
    <t>CRISIS PREVENTION INSTITUTE, INC</t>
  </si>
  <si>
    <t>CURRICULUM ASSOCIATES, LLC</t>
  </si>
  <si>
    <t>DB SERVICES</t>
  </si>
  <si>
    <t>DEARBORN LIFE INSURANCE COMPANY</t>
  </si>
  <si>
    <t>DISCOVERY EDUCATION</t>
  </si>
  <si>
    <t>DLA LTD.</t>
  </si>
  <si>
    <t>DONE DEAL PROMOTIONS</t>
  </si>
  <si>
    <t>DUANE BLANTON PLUMBING, SEWER, HEATING &amp; COOLING</t>
  </si>
  <si>
    <t>DUNN ANDREA, HSA</t>
  </si>
  <si>
    <t>DUPAGE REGIONAL OFFICE OF EDUCATION</t>
  </si>
  <si>
    <t>DURHAM SCHOOL SERVICE/G.LAKE</t>
  </si>
  <si>
    <t>DURHAM SCHOOL SERVICES/L.VILLA</t>
  </si>
  <si>
    <t>ECCEZION</t>
  </si>
  <si>
    <t>ECRA GROUP INC.</t>
  </si>
  <si>
    <t>EFPTS JOURNAL TRANSFER</t>
  </si>
  <si>
    <t>EMBRACE EDUCATION</t>
  </si>
  <si>
    <t>EMPLOYEE BENEFITS CORPORATION</t>
  </si>
  <si>
    <t>EVEREST ENERGY</t>
  </si>
  <si>
    <t>EVERWHITE CORPORATION</t>
  </si>
  <si>
    <t>EXCEPTIONAL LEARNERS COLLABORATIVE</t>
  </si>
  <si>
    <t>FLORES, HSA</t>
  </si>
  <si>
    <t>FOLLETT CONTENT SOLUTIONS, LLC</t>
  </si>
  <si>
    <t>FRONTLINE TECHNOLOGIES GROUP, LLC</t>
  </si>
  <si>
    <t>GAGGLE.NET, INC.</t>
  </si>
  <si>
    <t>GEN DIGITAL, INC</t>
  </si>
  <si>
    <t>GILBERT, HSA</t>
  </si>
  <si>
    <t>GOPHER SPORT</t>
  </si>
  <si>
    <t>GRAINGER INC</t>
  </si>
  <si>
    <t>GREAT MINDS PBC</t>
  </si>
  <si>
    <t>GROOT, INC</t>
  </si>
  <si>
    <t>GROVE MASONRY</t>
  </si>
  <si>
    <t>HATTENDORF, HSA</t>
  </si>
  <si>
    <t>HD SUPPLY/FORMERLY HOME DEPOT PRO</t>
  </si>
  <si>
    <t>HENNEBERRY, DANIEL</t>
  </si>
  <si>
    <t>HERFF JONES, INC</t>
  </si>
  <si>
    <t>HIMES PETRARCA AND FESTER</t>
  </si>
  <si>
    <t>HOH WATER TECHNOLOGY</t>
  </si>
  <si>
    <t>IBENZER INC</t>
  </si>
  <si>
    <t>ILLINOIS ASSOCIATION OF SCHOOL BOARDS</t>
  </si>
  <si>
    <t>ILLINOIS DEPT OF REVENUE</t>
  </si>
  <si>
    <t>ILLINOIS MUNICIPAL RETIRMENT</t>
  </si>
  <si>
    <t>ILLINOIS STATE DISBURSEMENT UNIT</t>
  </si>
  <si>
    <t>IMPERIAL SURVEILLANCE, INC.</t>
  </si>
  <si>
    <t>INCIDENT IQ, LLC</t>
  </si>
  <si>
    <t>INDUSTRY HEATING</t>
  </si>
  <si>
    <t>INFINITE CONNECTIONS, INC.</t>
  </si>
  <si>
    <t>INTEGRATED SYSTEMS CORP</t>
  </si>
  <si>
    <t>ITU ABSORB TECH, INC.</t>
  </si>
  <si>
    <t>IXL LEARNING</t>
  </si>
  <si>
    <t>JACOBS &amp; SON, INC.</t>
  </si>
  <si>
    <t>JACOBS, HSA</t>
  </si>
  <si>
    <t>JAMES W SMITH PRINTING COMPANY</t>
  </si>
  <si>
    <t>JAMF SOFTWARE, LLC</t>
  </si>
  <si>
    <t>JOHNSON CONTROLS FIRE PROTECTION LP (SIMPLEX)</t>
  </si>
  <si>
    <t>JOHNSON, MPT, RENEE C</t>
  </si>
  <si>
    <t>JONES, HSA</t>
  </si>
  <si>
    <t>KENDALL HUNT PUBLISHING CO</t>
  </si>
  <si>
    <t>KESHET</t>
  </si>
  <si>
    <t>KIEFER, HSA</t>
  </si>
  <si>
    <t>KLETT WORLD LANGUAGES</t>
  </si>
  <si>
    <t>KRIHA BOUCEK</t>
  </si>
  <si>
    <t>KROHN, APOLLO GLASS LLC, ERIC D</t>
  </si>
  <si>
    <t>KURTZ, HSA</t>
  </si>
  <si>
    <t>LANDSCAPE CONCEPTS MANAGEMENT, INC.</t>
  </si>
  <si>
    <t>LEVEL DATA</t>
  </si>
  <si>
    <t>LIVE ART INTERNATIONAL, LLC</t>
  </si>
  <si>
    <t>MARCIA BRENNER ASSOCIATES, LLC</t>
  </si>
  <si>
    <t>MATH LEARNING CENTER</t>
  </si>
  <si>
    <t>MEHNERT, HSA</t>
  </si>
  <si>
    <t>MELTZER, HSA</t>
  </si>
  <si>
    <t>MIDLAND PAPER</t>
  </si>
  <si>
    <t>MIDWEST EDUCATIONAL FURNISHINGS, INC.</t>
  </si>
  <si>
    <t>MIDWEST SNOW SOLUTIONS</t>
  </si>
  <si>
    <t>MUNDELEIN ELEMENTARY SCHOOL DIST 75</t>
  </si>
  <si>
    <t>NEWSELA</t>
  </si>
  <si>
    <t>NOTABLE, INC (KAMI)</t>
  </si>
  <si>
    <t>OAK GROVE EDUCATION ASSOC</t>
  </si>
  <si>
    <t>OAK GROVE FLEXIBLE BENEFIT PLAN</t>
  </si>
  <si>
    <t>OAK GROVE PTO</t>
  </si>
  <si>
    <t>O'NEILL, ELIZABETH</t>
  </si>
  <si>
    <t>OSTERMAN, HSA</t>
  </si>
  <si>
    <t>PALMER, HSA</t>
  </si>
  <si>
    <t>PHILLIPS, ANGELA</t>
  </si>
  <si>
    <t>PIAZZI, HSA</t>
  </si>
  <si>
    <t>PLS 3RD LEARNING/SUPEREVAL</t>
  </si>
  <si>
    <t>POWERSCHOOL GROUP LLC</t>
  </si>
  <si>
    <t>PRAIRIE FARMS ROCKFORD</t>
  </si>
  <si>
    <t>QUADIENT FINANCE USA, INC</t>
  </si>
  <si>
    <t>RAPPAPORT, HSA</t>
  </si>
  <si>
    <t>RAPTOR TECHNOLOGIES, LLC</t>
  </si>
  <si>
    <t>READY REFRESH</t>
  </si>
  <si>
    <t>RED ROVER TECHNOLOGIES</t>
  </si>
  <si>
    <t>RENAISSANCE LEARNING, INC</t>
  </si>
  <si>
    <t>RIFTON EQUIPMENT</t>
  </si>
  <si>
    <t>RIVERSIDE INSIGHTS</t>
  </si>
  <si>
    <t>ROBBINS SCHWARTZ</t>
  </si>
  <si>
    <t>SAIA, CATHERINE</t>
  </si>
  <si>
    <t>SAVVAS LEARNING COMPANY LLC</t>
  </si>
  <si>
    <t>SCHOLASTIC, INC</t>
  </si>
  <si>
    <t>SCHOOL MATE</t>
  </si>
  <si>
    <t>SCHOOL SPECIALTY LLC</t>
  </si>
  <si>
    <t>SEDOL</t>
  </si>
  <si>
    <t>SEESAW LEARNING, INC.</t>
  </si>
  <si>
    <t>SEYLLER'S INC.</t>
  </si>
  <si>
    <t>SIMS, HSA</t>
  </si>
  <si>
    <t>SITEIMPROVE</t>
  </si>
  <si>
    <t>SONITROL/DIVISION OF SECURITAS TECHNOLOGY</t>
  </si>
  <si>
    <t>SOUND OF MUSIC &amp; VIDEO SYSTEMS</t>
  </si>
  <si>
    <t>STALKER SPORTS FLOORS</t>
  </si>
  <si>
    <t>STUCKEY CONSTRUCTION CO., INC.</t>
  </si>
  <si>
    <t>SWEETWATER</t>
  </si>
  <si>
    <t>SWIFT, HSA</t>
  </si>
  <si>
    <t>TAZZIOLI, HSA</t>
  </si>
  <si>
    <t>TEACHERS' RETIREMENT SYSTEM</t>
  </si>
  <si>
    <t>TEAM ATHLETICS</t>
  </si>
  <si>
    <t>TELCOM INNOVATIONS GROUP</t>
  </si>
  <si>
    <t>THE CHILDREN'S HEALTH MARKET</t>
  </si>
  <si>
    <t>THE DBQ COMPANY</t>
  </si>
  <si>
    <t>THOMPSON, HSA</t>
  </si>
  <si>
    <t>THOMSON REUTERS - WEST</t>
  </si>
  <si>
    <t>TROMOTOLA, HSA</t>
  </si>
  <si>
    <t>TRUENORTH EDUCATIONAL COOP 804</t>
  </si>
  <si>
    <t>TSA CONSULTING GROUP, INC, EPARS</t>
  </si>
  <si>
    <t>TYNKER / NEURON FUEL INC.</t>
  </si>
  <si>
    <t>ULINE SHIPPING SUPPLIES</t>
  </si>
  <si>
    <t>UNITED STATES ALLIANCE FIRE PROTECTION, INC.</t>
  </si>
  <si>
    <t>VARSITY YEARBOOK</t>
  </si>
  <si>
    <t>VEREGY CENTRAL, LLC/VEREGY IN, LLC</t>
  </si>
  <si>
    <t>VILLAGE OF GREEN OAKS</t>
  </si>
  <si>
    <t>WENGER CORP</t>
  </si>
  <si>
    <t>WESLEY, HSA</t>
  </si>
  <si>
    <t>WISCONSIN DEPT OF REVENUE</t>
  </si>
  <si>
    <t>WOODY'S TREE SERVICE, INC.</t>
  </si>
  <si>
    <t>WORTH AVE. GROUP, LLC</t>
  </si>
  <si>
    <t>WORTHINGTON DIRECT HOLDINGS</t>
  </si>
  <si>
    <t>YMCA CAMP DUNCAN</t>
  </si>
  <si>
    <t>0890 STORAGEMART</t>
  </si>
  <si>
    <t>ACE HARDWARE</t>
  </si>
  <si>
    <t>AED PROFESSIONALS (GENERAL MEDICAL DEVICES)</t>
  </si>
  <si>
    <t>ALLISON HONAKER DESIGNS</t>
  </si>
  <si>
    <t>AMERICAN MULTI-CINEMA INC.</t>
  </si>
  <si>
    <t>AMERICAN RED CROSS</t>
  </si>
  <si>
    <t>APPLE INC.</t>
  </si>
  <si>
    <t>ARTHUR J GALLAGHER RISK MANAGEMENT SRVC, LLC</t>
  </si>
  <si>
    <t>B&amp;H PHOTO VIDEO</t>
  </si>
  <si>
    <t>BERTRAND LANES</t>
  </si>
  <si>
    <t>BOWLERO</t>
  </si>
  <si>
    <t>BRIGHT ARROW TECHNOLOGIES, INC.</t>
  </si>
  <si>
    <t>BROWN, AIMEE</t>
  </si>
  <si>
    <t>CENTER FOR PSYCHOLOGICAL SERVICES</t>
  </si>
  <si>
    <t>CERAMIC SUPPLY CHICAGO</t>
  </si>
  <si>
    <t>CLASSWORK CO</t>
  </si>
  <si>
    <t>COMCAST</t>
  </si>
  <si>
    <t>COMMUNITY HIGH SCHOOL DIST 128</t>
  </si>
  <si>
    <t>COMPASS HEALTH CENTER, LLC</t>
  </si>
  <si>
    <t>COSTPERCOPY CONSULTANTS, INC</t>
  </si>
  <si>
    <t>CUMMINS, NICOLE</t>
  </si>
  <si>
    <t>DAILY HERALD MEDIA GROUP//DON'T USE THIS ADDRESS</t>
  </si>
  <si>
    <t>DELICIOUS UNLIMITED HOLDINGS LLC</t>
  </si>
  <si>
    <t>DEMPSKI, STACIE LYNN</t>
  </si>
  <si>
    <t>EATING RECOVERY CENTER</t>
  </si>
  <si>
    <t>EDCLUB INC.</t>
  </si>
  <si>
    <t>FOLLETT SCHOOL SOLUTIONS, INC.</t>
  </si>
  <si>
    <t>FSS TECHNOLOGIES, LLC</t>
  </si>
  <si>
    <t>FUN AND FUNCTION</t>
  </si>
  <si>
    <t>GENESIS TECHNOLOGIES, INC</t>
  </si>
  <si>
    <t>GREER, DEBBIE</t>
  </si>
  <si>
    <t>HUGHES, ELIZABETH</t>
  </si>
  <si>
    <t>HYPTE BRANDED SOLUTIONS</t>
  </si>
  <si>
    <t>IAGC</t>
  </si>
  <si>
    <t>INNERSYNC</t>
  </si>
  <si>
    <t>JOHNSON, CALLIE</t>
  </si>
  <si>
    <t>JUNIOR LIBRARY GUILD</t>
  </si>
  <si>
    <t>KAROLEWICZ, HSA</t>
  </si>
  <si>
    <t>KLAI-CO IDENTIFICATION PRODUCT, INC.</t>
  </si>
  <si>
    <t>KLAPMAN, JASMIN</t>
  </si>
  <si>
    <t>LAKESHORE LEARNING MATERIALS</t>
  </si>
  <si>
    <t>LEARNING ALLY, INC</t>
  </si>
  <si>
    <t>LEMON, LONNY</t>
  </si>
  <si>
    <t>M&amp;M SPORTS</t>
  </si>
  <si>
    <t>MACIE PUBLISHING COMPANY</t>
  </si>
  <si>
    <t>MARRIOTT THEATRE</t>
  </si>
  <si>
    <t>MATHFACTLAB, LLC</t>
  </si>
  <si>
    <t>MAYER, HSA</t>
  </si>
  <si>
    <t>MCCAULEY, HSA</t>
  </si>
  <si>
    <t>MCGRAW HILL LLC</t>
  </si>
  <si>
    <t>MCREE, NICOLE</t>
  </si>
  <si>
    <t>MENARD CONSULTING, INC.</t>
  </si>
  <si>
    <t>MENTA ACADEMY NORTH</t>
  </si>
  <si>
    <t>METROPOLIS PERFORMING ARTS CENTRE</t>
  </si>
  <si>
    <t>MILLER, W HSA</t>
  </si>
  <si>
    <t>MILWAUKEE REPERTORY THEATER, INC.</t>
  </si>
  <si>
    <t>MURRAY, RYAN</t>
  </si>
  <si>
    <t>NCS PEARSON</t>
  </si>
  <si>
    <t>NCS PEARSON/CLINICAL ASSESSMENT</t>
  </si>
  <si>
    <t>NORTH SHORE SIGN</t>
  </si>
  <si>
    <t>NORTHWESTERN UNIVERSITY</t>
  </si>
  <si>
    <t>O'MALLEY, JOSEPH A</t>
  </si>
  <si>
    <t>PALMER, SARAH</t>
  </si>
  <si>
    <t>PEPPER JW/REMIT ADDRESS</t>
  </si>
  <si>
    <t>PICCHIOTTI, MITCHELL</t>
  </si>
  <si>
    <t>POTTER, HSA</t>
  </si>
  <si>
    <t>POTTER, PATRICK</t>
  </si>
  <si>
    <t>QUADIENT LEASING USA, INC.</t>
  </si>
  <si>
    <t>SARMIENTO, JENNIFER</t>
  </si>
  <si>
    <t>SCHLITT, HSA</t>
  </si>
  <si>
    <t>SCHOOL HEALTH CORPORATION</t>
  </si>
  <si>
    <t>SCHOOL SPECIALTY/CLASSROOM DIRECT</t>
  </si>
  <si>
    <t>SCHOOLSTATUS, LLC</t>
  </si>
  <si>
    <t>SCREENCASTIFY LLC</t>
  </si>
  <si>
    <t>SHERIFF OFFICE - ADMINISTRATION</t>
  </si>
  <si>
    <t>SHERWIN-WILLIAMS CO.</t>
  </si>
  <si>
    <t>SONOVA USA INC.</t>
  </si>
  <si>
    <t>SPECTOR, HILARY</t>
  </si>
  <si>
    <t>STAPLES ADVANTAGE</t>
  </si>
  <si>
    <t>STAR AUTISM SUPPORT</t>
  </si>
  <si>
    <t>STEVENS INDUSTRIES</t>
  </si>
  <si>
    <t>TROMOTOLA, BRITTANY</t>
  </si>
  <si>
    <t>ULTIMATE SCREEN PRINTING</t>
  </si>
  <si>
    <t>VANCE, HSA</t>
  </si>
  <si>
    <t>WATROUS, DAWN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</si>
</sst>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"/>
    <numFmt numFmtId="165" formatCode="0#\-###\-####\-##"/>
    <numFmt numFmtId="166" formatCode="#,##0.000000_);[Red]\(#,##0.000000\)"/>
    <numFmt numFmtId="167" formatCode="&quot;$&quot;#,##0.00"/>
    <numFmt numFmtId="168" formatCode="00\-000\-0000\-00"/>
  </numFmts>
  <fonts count="3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i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8"/>
      <color indexed="81"/>
      <name val="Tahoma"/>
      <family val="2"/>
    </font>
    <font>
      <b/>
      <i/>
      <sz val="10"/>
      <color indexed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5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rgb="FFFF0000"/>
      <name val="Arial"/>
      <family val="2"/>
    </font>
    <font>
      <b/>
      <sz val="13.5"/>
      <color rgb="FFFF0000"/>
      <name val="Arial"/>
      <family val="2"/>
    </font>
    <font>
      <u/>
      <sz val="8"/>
      <color indexed="12"/>
      <name val="Arial"/>
      <family val="2"/>
    </font>
    <font>
      <b/>
      <sz val="10"/>
      <color rgb="FFFF0000"/>
      <name val="Arial"/>
      <family val="2"/>
    </font>
    <font>
      <b/>
      <i/>
      <sz val="9"/>
      <color rgb="FFFF0000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i/>
      <sz val="11"/>
      <color theme="1" tint="0.34998626667073579"/>
      <name val="Arial"/>
      <family val="2"/>
    </font>
    <font>
      <sz val="10"/>
      <color indexed="10"/>
      <name val="Arial"/>
      <family val="2"/>
    </font>
    <font>
      <i/>
      <sz val="8"/>
      <color rgb="FFFF0000"/>
      <name val="Arial"/>
      <family val="2"/>
    </font>
    <font>
      <sz val="8"/>
      <color rgb="FFFF000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2"/>
      <color rgb="FF000000"/>
      <name val="Calibri"/>
    </font>
    <font>
      <sz val="12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E1C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45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/>
      <bottom/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/>
      <bottom style="double">
        <color indexed="55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dashed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 style="double">
        <color indexed="55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55"/>
      </left>
      <right style="thin">
        <color indexed="55"/>
      </right>
      <top style="medium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medium">
        <color indexed="55"/>
      </top>
      <bottom style="thin">
        <color indexed="55"/>
      </bottom>
      <diagonal/>
    </border>
    <border>
      <left style="thin">
        <color theme="0" tint="-0.34998626667073579"/>
      </left>
      <right style="dotted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dotted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55"/>
      </left>
      <right style="dotted">
        <color indexed="55"/>
      </right>
      <top style="thin">
        <color indexed="55"/>
      </top>
      <bottom style="thin">
        <color theme="0" tint="-0.34998626667073579"/>
      </bottom>
      <diagonal/>
    </border>
    <border>
      <left style="dotted">
        <color indexed="55"/>
      </left>
      <right style="thin">
        <color indexed="55"/>
      </right>
      <top style="thin">
        <color indexed="55"/>
      </top>
      <bottom style="thin">
        <color theme="0" tint="-0.34998626667073579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1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20" fillId="0" borderId="0"/>
    <xf numFmtId="43" fontId="12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2" fillId="0" borderId="0"/>
    <xf numFmtId="0" fontId="2" fillId="0" borderId="0"/>
    <xf numFmtId="0" fontId="29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59">
    <xf numFmtId="0" fontId="0" fillId="0" borderId="0" xfId="0"/>
    <xf numFmtId="0" fontId="12" fillId="0" borderId="0" xfId="0" applyFont="1"/>
    <xf numFmtId="38" fontId="12" fillId="0" borderId="10" xfId="0" applyNumberFormat="1" applyFont="1" applyBorder="1" applyAlignment="1" applyProtection="1">
      <alignment horizontal="center"/>
      <protection locked="0"/>
    </xf>
    <xf numFmtId="0" fontId="3" fillId="0" borderId="2" xfId="2" applyFont="1" applyBorder="1" applyAlignment="1" applyProtection="1">
      <alignment horizontal="left" vertical="center" indent="1"/>
      <protection locked="0"/>
    </xf>
    <xf numFmtId="0" fontId="3" fillId="0" borderId="8" xfId="2" applyFont="1" applyBorder="1" applyAlignment="1" applyProtection="1">
      <alignment horizontal="left" vertical="center" indent="1"/>
      <protection locked="0"/>
    </xf>
    <xf numFmtId="167" fontId="12" fillId="0" borderId="13" xfId="0" applyNumberFormat="1" applyFont="1" applyBorder="1" applyAlignment="1" applyProtection="1">
      <alignment horizontal="center"/>
      <protection locked="0"/>
    </xf>
    <xf numFmtId="0" fontId="3" fillId="2" borderId="17" xfId="2" applyFont="1" applyFill="1" applyBorder="1" applyAlignment="1">
      <alignment horizontal="center"/>
    </xf>
    <xf numFmtId="0" fontId="3" fillId="2" borderId="18" xfId="2" applyFont="1" applyFill="1" applyBorder="1" applyAlignment="1">
      <alignment horizontal="center"/>
    </xf>
    <xf numFmtId="0" fontId="3" fillId="2" borderId="19" xfId="2" applyFont="1" applyFill="1" applyBorder="1" applyAlignment="1">
      <alignment horizontal="center" vertical="center"/>
    </xf>
    <xf numFmtId="4" fontId="3" fillId="2" borderId="20" xfId="2" applyNumberFormat="1" applyFont="1" applyFill="1" applyBorder="1" applyAlignment="1">
      <alignment horizontal="center" vertical="center"/>
    </xf>
    <xf numFmtId="0" fontId="3" fillId="2" borderId="21" xfId="2" applyFont="1" applyFill="1" applyBorder="1" applyAlignment="1">
      <alignment horizontal="center" vertical="center"/>
    </xf>
    <xf numFmtId="0" fontId="3" fillId="2" borderId="22" xfId="2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 indent="1"/>
    </xf>
    <xf numFmtId="0" fontId="12" fillId="0" borderId="0" xfId="0" applyFont="1" applyAlignment="1">
      <alignment horizontal="left" indent="1"/>
    </xf>
    <xf numFmtId="0" fontId="25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left" vertical="center" indent="1"/>
    </xf>
    <xf numFmtId="0" fontId="17" fillId="0" borderId="0" xfId="0" applyFont="1" applyAlignment="1">
      <alignment horizontal="left" vertical="center" wrapText="1" indent="1"/>
    </xf>
    <xf numFmtId="0" fontId="17" fillId="0" borderId="0" xfId="0" applyFont="1" applyAlignment="1">
      <alignment vertical="center"/>
    </xf>
    <xf numFmtId="0" fontId="12" fillId="0" borderId="0" xfId="0" applyFont="1" applyAlignment="1">
      <alignment horizontal="center"/>
    </xf>
    <xf numFmtId="0" fontId="0" fillId="0" borderId="0" xfId="0" applyProtection="1">
      <protection locked="0"/>
    </xf>
    <xf numFmtId="0" fontId="28" fillId="0" borderId="0" xfId="2" applyFont="1" applyAlignment="1" applyProtection="1">
      <alignment vertical="top" wrapText="1"/>
      <protection locked="0"/>
    </xf>
    <xf numFmtId="0" fontId="3" fillId="0" borderId="0" xfId="2" applyFont="1" applyProtection="1">
      <protection locked="0"/>
    </xf>
    <xf numFmtId="0" fontId="7" fillId="0" borderId="0" xfId="2" applyFont="1" applyAlignment="1" applyProtection="1">
      <alignment horizontal="center" vertical="center"/>
      <protection locked="0"/>
    </xf>
    <xf numFmtId="0" fontId="3" fillId="0" borderId="0" xfId="2" applyFont="1" applyAlignment="1" applyProtection="1">
      <alignment horizontal="center" vertical="center"/>
      <protection locked="0"/>
    </xf>
    <xf numFmtId="0" fontId="3" fillId="0" borderId="4" xfId="2" applyFont="1" applyBorder="1" applyProtection="1">
      <protection locked="0"/>
    </xf>
    <xf numFmtId="49" fontId="3" fillId="0" borderId="12" xfId="2" applyNumberFormat="1" applyFont="1" applyBorder="1" applyAlignment="1" applyProtection="1">
      <alignment horizontal="left"/>
      <protection locked="0"/>
    </xf>
    <xf numFmtId="0" fontId="3" fillId="0" borderId="12" xfId="2" applyFont="1" applyBorder="1" applyProtection="1">
      <protection locked="0"/>
    </xf>
    <xf numFmtId="0" fontId="28" fillId="0" borderId="0" xfId="2" applyFont="1" applyAlignment="1" applyProtection="1">
      <alignment horizontal="left" vertical="top" wrapText="1"/>
      <protection locked="0"/>
    </xf>
    <xf numFmtId="0" fontId="27" fillId="0" borderId="0" xfId="2" applyFont="1" applyAlignment="1" applyProtection="1">
      <alignment wrapText="1"/>
      <protection locked="0"/>
    </xf>
    <xf numFmtId="0" fontId="12" fillId="0" borderId="0" xfId="2" applyFont="1" applyProtection="1">
      <protection locked="0"/>
    </xf>
    <xf numFmtId="0" fontId="0" fillId="0" borderId="0" xfId="0" applyAlignment="1" applyProtection="1">
      <alignment horizontal="left" vertical="center" indent="2"/>
      <protection locked="0"/>
    </xf>
    <xf numFmtId="0" fontId="3" fillId="4" borderId="0" xfId="0" applyFont="1" applyFill="1" applyAlignment="1">
      <alignment vertical="center"/>
    </xf>
    <xf numFmtId="0" fontId="3" fillId="4" borderId="0" xfId="0" applyFont="1" applyFill="1" applyAlignment="1">
      <alignment horizontal="center" vertical="center"/>
    </xf>
    <xf numFmtId="0" fontId="13" fillId="4" borderId="0" xfId="0" applyFont="1" applyFill="1" applyAlignment="1">
      <alignment horizontal="center"/>
    </xf>
    <xf numFmtId="0" fontId="3" fillId="4" borderId="0" xfId="0" applyFont="1" applyFill="1" applyAlignment="1">
      <alignment horizontal="right"/>
    </xf>
    <xf numFmtId="0" fontId="8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165" fontId="14" fillId="4" borderId="0" xfId="0" applyNumberFormat="1" applyFont="1" applyFill="1"/>
    <xf numFmtId="0" fontId="12" fillId="4" borderId="0" xfId="0" applyFont="1" applyFill="1"/>
    <xf numFmtId="0" fontId="3" fillId="4" borderId="0" xfId="0" applyFont="1" applyFill="1" applyAlignment="1">
      <alignment horizontal="left" vertical="center"/>
    </xf>
    <xf numFmtId="0" fontId="3" fillId="4" borderId="7" xfId="0" applyFont="1" applyFill="1" applyBorder="1" applyAlignment="1">
      <alignment vertical="center"/>
    </xf>
    <xf numFmtId="0" fontId="3" fillId="4" borderId="4" xfId="0" applyFont="1" applyFill="1" applyBorder="1" applyAlignment="1">
      <alignment horizontal="center" vertical="center" wrapText="1"/>
    </xf>
    <xf numFmtId="38" fontId="3" fillId="4" borderId="4" xfId="0" applyNumberFormat="1" applyFont="1" applyFill="1" applyBorder="1" applyAlignment="1">
      <alignment horizontal="center" vertical="center"/>
    </xf>
    <xf numFmtId="38" fontId="3" fillId="4" borderId="0" xfId="0" applyNumberFormat="1" applyFont="1" applyFill="1" applyAlignment="1">
      <alignment horizontal="center" vertical="center"/>
    </xf>
    <xf numFmtId="3" fontId="3" fillId="4" borderId="0" xfId="0" applyNumberFormat="1" applyFont="1" applyFill="1" applyAlignment="1">
      <alignment horizontal="left" vertical="center"/>
    </xf>
    <xf numFmtId="0" fontId="3" fillId="4" borderId="3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left" vertical="center"/>
    </xf>
    <xf numFmtId="3" fontId="3" fillId="4" borderId="3" xfId="0" applyNumberFormat="1" applyFont="1" applyFill="1" applyBorder="1" applyAlignment="1">
      <alignment horizontal="left" vertical="center"/>
    </xf>
    <xf numFmtId="3" fontId="3" fillId="4" borderId="6" xfId="0" applyNumberFormat="1" applyFont="1" applyFill="1" applyBorder="1" applyAlignment="1">
      <alignment horizontal="left" vertical="center"/>
    </xf>
    <xf numFmtId="37" fontId="3" fillId="4" borderId="0" xfId="0" applyNumberFormat="1" applyFont="1" applyFill="1" applyAlignment="1">
      <alignment horizontal="right" vertical="center"/>
    </xf>
    <xf numFmtId="0" fontId="8" fillId="4" borderId="0" xfId="0" applyFont="1" applyFill="1" applyAlignment="1">
      <alignment horizontal="left"/>
    </xf>
    <xf numFmtId="0" fontId="3" fillId="4" borderId="0" xfId="0" applyFont="1" applyFill="1"/>
    <xf numFmtId="0" fontId="3" fillId="4" borderId="0" xfId="0" applyFont="1" applyFill="1" applyAlignment="1">
      <alignment horizontal="center" vertical="top"/>
    </xf>
    <xf numFmtId="0" fontId="3" fillId="4" borderId="1" xfId="0" applyFont="1" applyFill="1" applyBorder="1" applyAlignment="1">
      <alignment horizontal="left" vertical="center"/>
    </xf>
    <xf numFmtId="164" fontId="3" fillId="4" borderId="3" xfId="0" applyNumberFormat="1" applyFont="1" applyFill="1" applyBorder="1" applyAlignment="1">
      <alignment horizontal="left" vertical="center"/>
    </xf>
    <xf numFmtId="37" fontId="9" fillId="4" borderId="0" xfId="0" applyNumberFormat="1" applyFont="1" applyFill="1" applyAlignment="1">
      <alignment horizontal="center"/>
    </xf>
    <xf numFmtId="164" fontId="3" fillId="4" borderId="0" xfId="0" applyNumberFormat="1" applyFont="1" applyFill="1" applyAlignment="1">
      <alignment horizontal="center" vertical="center"/>
    </xf>
    <xf numFmtId="37" fontId="3" fillId="4" borderId="0" xfId="0" applyNumberFormat="1" applyFont="1" applyFill="1" applyAlignment="1">
      <alignment horizontal="right"/>
    </xf>
    <xf numFmtId="0" fontId="6" fillId="4" borderId="0" xfId="0" applyFont="1" applyFill="1" applyAlignment="1">
      <alignment horizontal="left" vertical="center"/>
    </xf>
    <xf numFmtId="49" fontId="3" fillId="4" borderId="0" xfId="0" applyNumberFormat="1" applyFont="1" applyFill="1" applyAlignment="1">
      <alignment horizontal="left" vertical="center"/>
    </xf>
    <xf numFmtId="0" fontId="7" fillId="2" borderId="3" xfId="0" applyFont="1" applyFill="1" applyBorder="1" applyAlignment="1">
      <alignment horizontal="left" indent="1"/>
    </xf>
    <xf numFmtId="0" fontId="7" fillId="2" borderId="5" xfId="0" applyFont="1" applyFill="1" applyBorder="1" applyAlignment="1">
      <alignment horizontal="left" indent="1"/>
    </xf>
    <xf numFmtId="0" fontId="28" fillId="0" borderId="0" xfId="2" applyFont="1" applyAlignment="1">
      <alignment vertical="top"/>
    </xf>
    <xf numFmtId="0" fontId="16" fillId="4" borderId="0" xfId="0" applyFont="1" applyFill="1" applyAlignment="1" applyProtection="1">
      <alignment horizontal="left" vertical="top" wrapText="1"/>
      <protection locked="0"/>
    </xf>
    <xf numFmtId="0" fontId="10" fillId="4" borderId="0" xfId="0" applyFont="1" applyFill="1" applyAlignment="1">
      <alignment horizontal="center"/>
    </xf>
    <xf numFmtId="0" fontId="19" fillId="4" borderId="0" xfId="0" applyFont="1" applyFill="1" applyAlignment="1">
      <alignment horizontal="center"/>
    </xf>
    <xf numFmtId="0" fontId="14" fillId="0" borderId="14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0" fillId="4" borderId="0" xfId="0" applyFill="1"/>
    <xf numFmtId="0" fontId="26" fillId="4" borderId="0" xfId="1" applyFont="1" applyFill="1" applyBorder="1" applyAlignment="1" applyProtection="1">
      <alignment horizontal="left" vertical="center"/>
    </xf>
    <xf numFmtId="38" fontId="11" fillId="4" borderId="0" xfId="0" applyNumberFormat="1" applyFont="1" applyFill="1" applyAlignment="1" applyProtection="1">
      <alignment horizontal="right"/>
      <protection locked="0"/>
    </xf>
    <xf numFmtId="0" fontId="32" fillId="4" borderId="0" xfId="0" applyFont="1" applyFill="1" applyAlignment="1" applyProtection="1">
      <alignment horizontal="left" vertical="top" wrapText="1"/>
      <protection locked="0"/>
    </xf>
    <xf numFmtId="0" fontId="3" fillId="4" borderId="0" xfId="0" applyFont="1" applyFill="1" applyAlignment="1">
      <alignment horizontal="centerContinuous" vertical="center"/>
    </xf>
    <xf numFmtId="0" fontId="10" fillId="4" borderId="0" xfId="0" applyFont="1" applyFill="1" applyAlignment="1">
      <alignment horizontal="left"/>
    </xf>
    <xf numFmtId="0" fontId="10" fillId="4" borderId="32" xfId="0" applyFont="1" applyFill="1" applyBorder="1" applyAlignment="1">
      <alignment horizontal="center"/>
    </xf>
    <xf numFmtId="166" fontId="11" fillId="4" borderId="1" xfId="0" applyNumberFormat="1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>
      <alignment horizontal="center" vertical="center"/>
    </xf>
    <xf numFmtId="38" fontId="11" fillId="4" borderId="1" xfId="0" applyNumberFormat="1" applyFont="1" applyFill="1" applyBorder="1" applyAlignment="1" applyProtection="1">
      <alignment horizontal="center"/>
      <protection locked="0"/>
    </xf>
    <xf numFmtId="0" fontId="34" fillId="4" borderId="0" xfId="0" applyFont="1" applyFill="1" applyAlignment="1">
      <alignment vertical="center"/>
    </xf>
    <xf numFmtId="0" fontId="5" fillId="0" borderId="0" xfId="1" applyAlignment="1" applyProtection="1"/>
    <xf numFmtId="0" fontId="3" fillId="4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vertical="center" wrapText="1"/>
    </xf>
    <xf numFmtId="0" fontId="3" fillId="4" borderId="0" xfId="0" applyFont="1" applyFill="1" applyAlignment="1">
      <alignment horizontal="left" vertical="top"/>
    </xf>
    <xf numFmtId="0" fontId="24" fillId="4" borderId="0" xfId="0" applyFont="1" applyFill="1" applyAlignment="1">
      <alignment vertical="center" wrapText="1"/>
    </xf>
    <xf numFmtId="0" fontId="3" fillId="4" borderId="0" xfId="0" applyFont="1" applyFill="1" applyAlignment="1">
      <alignment horizontal="left" vertical="top" wrapText="1"/>
    </xf>
    <xf numFmtId="38" fontId="11" fillId="4" borderId="0" xfId="0" applyNumberFormat="1" applyFont="1" applyFill="1" applyAlignment="1" applyProtection="1">
      <alignment horizontal="center"/>
      <protection locked="0"/>
    </xf>
    <xf numFmtId="0" fontId="14" fillId="4" borderId="0" xfId="0" applyFont="1" applyFill="1" applyAlignment="1" applyProtection="1">
      <alignment horizontal="left" vertical="center"/>
      <protection locked="0"/>
    </xf>
    <xf numFmtId="0" fontId="12" fillId="4" borderId="0" xfId="0" applyFont="1" applyFill="1" applyAlignment="1" applyProtection="1">
      <alignment horizontal="left" vertical="center"/>
      <protection locked="0"/>
    </xf>
    <xf numFmtId="0" fontId="14" fillId="0" borderId="0" xfId="0" applyFont="1" applyAlignment="1">
      <alignment horizontal="center" vertical="center"/>
    </xf>
    <xf numFmtId="0" fontId="7" fillId="4" borderId="0" xfId="0" applyFont="1" applyFill="1" applyAlignment="1">
      <alignment vertical="center" wrapText="1"/>
    </xf>
    <xf numFmtId="0" fontId="7" fillId="4" borderId="0" xfId="0" applyFont="1" applyFill="1" applyAlignment="1">
      <alignment horizontal="right" vertical="center" wrapText="1"/>
    </xf>
    <xf numFmtId="0" fontId="14" fillId="5" borderId="16" xfId="0" applyFont="1" applyFill="1" applyBorder="1" applyAlignment="1">
      <alignment horizontal="center" vertical="center"/>
    </xf>
    <xf numFmtId="0" fontId="13" fillId="4" borderId="0" xfId="0" applyFont="1" applyFill="1" applyAlignment="1">
      <alignment horizontal="left" vertical="center"/>
    </xf>
    <xf numFmtId="0" fontId="14" fillId="4" borderId="5" xfId="0" applyFont="1" applyFill="1" applyBorder="1" applyAlignment="1" applyProtection="1">
      <alignment horizontal="left" vertical="center"/>
      <protection locked="0"/>
    </xf>
    <xf numFmtId="0" fontId="12" fillId="4" borderId="5" xfId="0" applyFont="1" applyFill="1" applyBorder="1" applyAlignment="1" applyProtection="1">
      <alignment horizontal="left" vertical="center"/>
      <protection locked="0"/>
    </xf>
    <xf numFmtId="0" fontId="7" fillId="4" borderId="33" xfId="0" applyFont="1" applyFill="1" applyBorder="1" applyAlignment="1">
      <alignment horizontal="left" vertical="center" wrapText="1"/>
    </xf>
    <xf numFmtId="0" fontId="7" fillId="4" borderId="34" xfId="0" applyFont="1" applyFill="1" applyBorder="1" applyAlignment="1">
      <alignment horizontal="left" vertical="center" wrapText="1"/>
    </xf>
    <xf numFmtId="0" fontId="7" fillId="4" borderId="35" xfId="0" applyFont="1" applyFill="1" applyBorder="1" applyAlignment="1">
      <alignment horizontal="left" vertical="center" wrapText="1"/>
    </xf>
    <xf numFmtId="0" fontId="7" fillId="4" borderId="36" xfId="0" applyFont="1" applyFill="1" applyBorder="1" applyAlignment="1">
      <alignment horizontal="left" vertical="center" wrapText="1"/>
    </xf>
    <xf numFmtId="0" fontId="7" fillId="4" borderId="37" xfId="0" applyFont="1" applyFill="1" applyBorder="1" applyAlignment="1">
      <alignment horizontal="left" vertical="center" wrapText="1"/>
    </xf>
    <xf numFmtId="0" fontId="7" fillId="4" borderId="38" xfId="0" applyFont="1" applyFill="1" applyBorder="1" applyAlignment="1">
      <alignment horizontal="left" vertical="center" wrapText="1"/>
    </xf>
    <xf numFmtId="0" fontId="24" fillId="4" borderId="0" xfId="0" applyFont="1" applyFill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/>
    </xf>
    <xf numFmtId="0" fontId="0" fillId="4" borderId="6" xfId="0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3" fillId="4" borderId="0" xfId="0" applyFont="1" applyFill="1" applyAlignment="1">
      <alignment horizontal="left" vertical="center" wrapText="1"/>
    </xf>
    <xf numFmtId="0" fontId="16" fillId="4" borderId="0" xfId="0" applyFont="1" applyFill="1" applyAlignment="1" applyProtection="1">
      <alignment horizontal="center" vertical="center"/>
      <protection locked="0"/>
    </xf>
    <xf numFmtId="0" fontId="10" fillId="4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14" fillId="0" borderId="5" xfId="0" applyFont="1" applyBorder="1" applyAlignment="1">
      <alignment horizontal="left"/>
    </xf>
    <xf numFmtId="168" fontId="14" fillId="0" borderId="5" xfId="0" applyNumberFormat="1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0" fillId="4" borderId="0" xfId="0" applyFont="1" applyFill="1" applyAlignment="1">
      <alignment horizontal="center"/>
    </xf>
    <xf numFmtId="0" fontId="10" fillId="0" borderId="0" xfId="2" applyFont="1" applyAlignment="1">
      <alignment horizontal="center" vertical="top"/>
    </xf>
    <xf numFmtId="0" fontId="33" fillId="0" borderId="0" xfId="0" applyFont="1" applyAlignment="1" applyProtection="1">
      <alignment horizontal="center"/>
      <protection locked="0"/>
    </xf>
    <xf numFmtId="0" fontId="10" fillId="0" borderId="0" xfId="0" applyFont="1" applyAlignment="1">
      <alignment horizontal="center" vertical="center"/>
    </xf>
    <xf numFmtId="0" fontId="12" fillId="0" borderId="26" xfId="0" applyFont="1" applyBorder="1" applyAlignment="1">
      <alignment horizontal="left" vertical="center" wrapText="1" indent="1"/>
    </xf>
    <xf numFmtId="0" fontId="12" fillId="0" borderId="27" xfId="0" applyFont="1" applyBorder="1" applyAlignment="1">
      <alignment horizontal="left" vertical="center" wrapText="1" indent="1"/>
    </xf>
    <xf numFmtId="0" fontId="12" fillId="0" borderId="28" xfId="0" applyFont="1" applyBorder="1" applyAlignment="1">
      <alignment horizontal="left" vertical="center" wrapText="1" indent="1"/>
    </xf>
    <xf numFmtId="0" fontId="24" fillId="0" borderId="29" xfId="0" applyFont="1" applyBorder="1" applyAlignment="1">
      <alignment horizontal="left" vertical="center" wrapText="1"/>
    </xf>
    <xf numFmtId="0" fontId="24" fillId="0" borderId="30" xfId="0" applyFont="1" applyBorder="1" applyAlignment="1">
      <alignment horizontal="left" vertical="center" wrapText="1"/>
    </xf>
    <xf numFmtId="0" fontId="24" fillId="0" borderId="31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indent="1"/>
    </xf>
    <xf numFmtId="0" fontId="12" fillId="0" borderId="23" xfId="0" applyFont="1" applyBorder="1" applyAlignment="1">
      <alignment horizontal="left" vertical="center" wrapText="1" indent="1"/>
    </xf>
    <xf numFmtId="0" fontId="12" fillId="0" borderId="24" xfId="0" applyFont="1" applyBorder="1" applyAlignment="1">
      <alignment horizontal="left" vertical="center" wrapText="1" indent="1"/>
    </xf>
    <xf numFmtId="0" fontId="12" fillId="0" borderId="25" xfId="0" applyFont="1" applyBorder="1" applyAlignment="1">
      <alignment horizontal="left" vertical="center" wrapText="1" indent="1"/>
    </xf>
    <xf numFmtId="38" fontId="12" fillId="0" borderId="11" xfId="0" applyNumberFormat="1" applyFont="1" applyBorder="1" applyAlignment="1" applyProtection="1">
      <alignment horizontal="center"/>
      <protection locked="0"/>
    </xf>
    <xf numFmtId="38" fontId="12" fillId="0" borderId="9" xfId="0" applyNumberFormat="1" applyFont="1" applyBorder="1" applyAlignment="1" applyProtection="1">
      <alignment horizontal="center"/>
      <protection locked="0"/>
    </xf>
    <xf numFmtId="167" fontId="12" fillId="0" borderId="11" xfId="0" applyNumberFormat="1" applyFont="1" applyBorder="1" applyAlignment="1" applyProtection="1">
      <alignment horizontal="center"/>
      <protection locked="0"/>
    </xf>
    <xf numFmtId="167" fontId="12" fillId="0" borderId="9" xfId="0" applyNumberFormat="1" applyFont="1" applyBorder="1" applyAlignment="1" applyProtection="1">
      <alignment horizontal="center"/>
      <protection locked="0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 indent="1"/>
    </xf>
    <xf numFmtId="0" fontId="18" fillId="0" borderId="0" xfId="0" applyFont="1" applyAlignment="1">
      <alignment horizontal="left" vertical="center" wrapText="1" indent="1"/>
    </xf>
    <xf numFmtId="0" fontId="12" fillId="0" borderId="0" xfId="0" applyFont="1" applyAlignment="1">
      <alignment horizontal="left" vertical="center" wrapText="1" indent="1"/>
    </xf>
    <xf numFmtId="0" fontId="17" fillId="0" borderId="0" xfId="0" applyFont="1" applyAlignment="1">
      <alignment horizontal="left" wrapText="1" indent="1"/>
    </xf>
    <xf numFmtId="0" fontId="12" fillId="0" borderId="0" xfId="0" applyFont="1" applyAlignment="1">
      <alignment horizontal="left" wrapText="1" indent="1"/>
    </xf>
    <xf numFmtId="0" fontId="21" fillId="0" borderId="0" xfId="0" applyFont="1" applyAlignment="1">
      <alignment horizontal="right" vertical="center" wrapText="1"/>
    </xf>
    <xf numFmtId="0" fontId="14" fillId="0" borderId="0" xfId="0" applyFont="1" applyAlignment="1">
      <alignment horizontal="right" vertical="center" wrapText="1"/>
    </xf>
    <xf numFmtId="0" fontId="25" fillId="0" borderId="0" xfId="0" applyFont="1" applyAlignment="1">
      <alignment horizontal="left" vertical="top" wrapText="1"/>
    </xf>
    <xf numFmtId="0" fontId="31" fillId="3" borderId="0" xfId="0" applyFont="1" applyFill="1" applyAlignment="1">
      <alignment vertical="center" wrapText="1"/>
    </xf>
    <xf numFmtId="0" fontId="18" fillId="0" borderId="0" xfId="0" applyFont="1" applyAlignment="1">
      <alignment horizontal="left" wrapText="1" indent="1"/>
    </xf>
    <xf numFmtId="0" fontId="30" fillId="0" borderId="0" xfId="0" applyFont="1" applyAlignment="1">
      <alignment horizontal="left" vertical="center" wrapText="1" indent="1"/>
    </xf>
    <xf numFmtId="0" fontId="37" fillId="0" borderId="39" xfId="0" applyFont="1" applyBorder="1"/>
    <xf numFmtId="0" fontId="37" fillId="0" borderId="40" xfId="0" applyFont="1" applyBorder="1"/>
    <xf numFmtId="0" fontId="37" fillId="0" borderId="41" xfId="0" applyFont="1" applyBorder="1"/>
    <xf numFmtId="0" fontId="37" fillId="0" borderId="42" xfId="0" applyFont="1" applyBorder="1"/>
    <xf numFmtId="0" fontId="38" fillId="0" borderId="39" xfId="0" applyFont="1" applyBorder="1" applyAlignment="1">
      <alignment horizontal="left"/>
    </xf>
    <xf numFmtId="0" fontId="38" fillId="0" borderId="43" xfId="0" applyFont="1" applyBorder="1" applyAlignment="1">
      <alignment horizontal="left"/>
    </xf>
    <xf numFmtId="38" fontId="38" fillId="0" borderId="42" xfId="0" applyNumberFormat="1" applyFont="1" applyBorder="1" applyAlignment="1">
      <alignment horizontal="right"/>
    </xf>
    <xf numFmtId="4" fontId="38" fillId="0" borderId="42" xfId="0" applyNumberFormat="1" applyFont="1" applyBorder="1" applyAlignment="1">
      <alignment horizontal="right"/>
    </xf>
    <xf numFmtId="4" fontId="38" fillId="0" borderId="44" xfId="0" applyNumberFormat="1" applyFont="1" applyBorder="1" applyAlignment="1">
      <alignment horizontal="right"/>
    </xf>
  </cellXfs>
  <cellStyles count="21">
    <cellStyle name="Comma 2" xfId="3" xr:uid="{00000000-0005-0000-0000-000000000000}"/>
    <cellStyle name="Currency 2" xfId="20" xr:uid="{00000000-0005-0000-0000-000001000000}"/>
    <cellStyle name="Hyperlink" xfId="1" builtinId="8"/>
    <cellStyle name="Hyperlink 2" xfId="8" xr:uid="{00000000-0005-0000-0000-000003000000}"/>
    <cellStyle name="Hyperlink 3" xfId="4" xr:uid="{00000000-0005-0000-0000-000004000000}"/>
    <cellStyle name="Normal" xfId="0" builtinId="0"/>
    <cellStyle name="Normal 2" xfId="2" xr:uid="{00000000-0005-0000-0000-000006000000}"/>
    <cellStyle name="Normal 2 2" xfId="5" xr:uid="{00000000-0005-0000-0000-000007000000}"/>
    <cellStyle name="Normal 3" xfId="6" xr:uid="{00000000-0005-0000-0000-000008000000}"/>
    <cellStyle name="Normal 3 2" xfId="7" xr:uid="{00000000-0005-0000-0000-000009000000}"/>
    <cellStyle name="Normal 3 2 2" xfId="11" xr:uid="{00000000-0005-0000-0000-00000A000000}"/>
    <cellStyle name="Normal 4" xfId="9" xr:uid="{00000000-0005-0000-0000-00000B000000}"/>
    <cellStyle name="Normal 5" xfId="10" xr:uid="{00000000-0005-0000-0000-00000C000000}"/>
    <cellStyle name="Normal 5 2" xfId="12" xr:uid="{00000000-0005-0000-0000-00000D000000}"/>
    <cellStyle name="Normal 6" xfId="13" xr:uid="{00000000-0005-0000-0000-00000E000000}"/>
    <cellStyle name="Normal 7" xfId="14" xr:uid="{00000000-0005-0000-0000-00000F000000}"/>
    <cellStyle name="Normal 7 2" xfId="15" xr:uid="{00000000-0005-0000-0000-000010000000}"/>
    <cellStyle name="Normal 7 3" xfId="17" xr:uid="{00000000-0005-0000-0000-000011000000}"/>
    <cellStyle name="Normal 8" xfId="16" xr:uid="{00000000-0005-0000-0000-000012000000}"/>
    <cellStyle name="Normal 9" xfId="18" xr:uid="{00000000-0005-0000-0000-000013000000}"/>
    <cellStyle name="Percent 2" xfId="19" xr:uid="{00000000-0005-0000-0000-000018000000}"/>
  </cellStyles>
  <dxfs count="0"/>
  <tableStyles count="1" defaultTableStyle="TableStyleMedium9" defaultPivotStyle="PivotStyleLight16">
    <tableStyle name="Invisible" pivot="0" table="0" count="0" xr9:uid="{00000000-0011-0000-FFFF-FFFF00000000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DDDDDD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000000"/>
      <rgbColor rgb="00993366"/>
      <rgbColor rgb="00FFFFCC"/>
      <rgbColor rgb="00CCFFFF"/>
      <rgbColor rgb="00660066"/>
      <rgbColor rgb="00FF8080"/>
      <rgbColor rgb="000066CC"/>
      <rgbColor rgb="00CCCCFF"/>
      <rgbColor rgb="00DDDDDD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1FFE1"/>
      <rgbColor rgb="00FFFFCC"/>
      <rgbColor rgb="0099CCFF"/>
      <rgbColor rgb="00CCFFFF"/>
      <rgbColor rgb="00CC99FF"/>
      <rgbColor rgb="00FFE1C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E1C3"/>
      <color rgb="FFFFFFCC"/>
      <color rgb="FF800000"/>
      <color rgb="FFFFCC99"/>
      <color rgb="FFFFCCCC"/>
      <color rgb="FF969696"/>
      <color rgb="FFC0C0C0"/>
      <color rgb="FFE1FFE1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5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styles" Target="styles.xml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1685925</xdr:colOff>
      <xdr:row>6</xdr:row>
      <xdr:rowOff>714375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800475" y="200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1135380</xdr:colOff>
          <xdr:row>6</xdr:row>
          <xdr:rowOff>152400</xdr:rowOff>
        </xdr:from>
        <xdr:to>
          <xdr:col>1</xdr:col>
          <xdr:colOff>2040255</xdr:colOff>
          <xdr:row>6</xdr:row>
          <xdr:rowOff>838200</xdr:rowOff>
        </xdr:to>
        <xdr:sp macro="" textlink="">
          <xdr:nvSpPr>
            <xdr:cNvPr id="16395" name="Object 11" hidden="1">
              <a:extLst>
                <a:ext uri="{63B3BB69-23CF-44E3-9099-C40C66FF867C}">
                  <a14:compatExt spid="_x0000_s16395"/>
                </a:ext>
                <a:ext uri="{FF2B5EF4-FFF2-40B4-BE49-F238E27FC236}">
                  <a16:creationId xmlns:a16="http://schemas.microsoft.com/office/drawing/2014/main" id="{00000000-0008-0000-0400-00000B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Ad%20Hoc%20Requests\FY16%20Forecast\FY%2016%20$85M%20Loss%20Limit%20Calc_9-15-15_L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GSA/GSA%20Reference%20Docs/Supporting%20Data/9-17-15%20Claim%20Data%20PTELL%20v%20No%20PTELL%20and%20region%20print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GSA\FY%2018\EBFF\Calculation\PTELL%20EAV%20Calculation%20(for%20model)_FY%2018%20TEST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GSA\FY%2018\EBFF\Calculation\REAL%20EAV%20Calc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GSA\Annual%20Report\State,%20Local,%20Federal%20Table\2017%20Annual%20Report\2015%20EAV%20and%20Tax%20Rates%20for%20Annual%20Report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GSA/FY%2017/Reports/FINAL%20GSA%20Claim%20Reports/Cost%20of%20PTELL_8-18-16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Funding%20Reform/Evidence%20Based%20Model/Data%20Sets%20for%20FY%2017%20Model/GSAVAR%2015-16-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$85M Loss Limit Calc 9-4"/>
      <sheetName val="TM 9-4"/>
      <sheetName val="$85M Loss Limit Calc 9-15"/>
      <sheetName val="TM 9-15"/>
      <sheetName val="Sheet2"/>
      <sheetName val="Sheet3"/>
    </sheetNames>
    <sheetDataSet>
      <sheetData sheetId="0"/>
      <sheetData sheetId="1">
        <row r="2">
          <cell r="B2" t="str">
            <v>RCDTS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A DHS SGSA Formula"/>
      <sheetName val="CLAIM W PTELL"/>
      <sheetName val="CLAIM NO PTELL"/>
      <sheetName val="Calculating Benefit Per Dist"/>
      <sheetName val="FORMULA &amp; DIST TYPE"/>
      <sheetName val="Limiting Rate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ELL EAV CALC"/>
      <sheetName val="Hybrid Limiting Rate"/>
      <sheetName val="data"/>
      <sheetName val="HYBRID PTELL EAV CALC"/>
    </sheetNames>
    <sheetDataSet>
      <sheetData sheetId="0" refreshError="1"/>
      <sheetData sheetId="1" refreshError="1"/>
      <sheetData sheetId="2">
        <row r="4">
          <cell r="A4" t="str">
            <v>0100000000093</v>
          </cell>
        </row>
      </sheetData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L EAV CALC"/>
      <sheetName val="REAL EAV draft"/>
      <sheetName val="2013"/>
      <sheetName val="2014"/>
      <sheetName val="2015"/>
      <sheetName val="Real for Checking"/>
      <sheetName val="Hybrid EAV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5 Taxes CY 16 CPPRT"/>
      <sheetName val="2015 Tax Rates for Reference"/>
      <sheetName val="Hybrid Recalculation"/>
      <sheetName val="2015 Tax Rates Review Madison"/>
      <sheetName val="FY 17 Districts in GSA"/>
      <sheetName val="Orig15 Values in JH SAS 8-23-17"/>
    </sheetNames>
    <sheetDataSet>
      <sheetData sheetId="0"/>
      <sheetData sheetId="1"/>
      <sheetData sheetId="2"/>
      <sheetData sheetId="3"/>
      <sheetData sheetId="4">
        <row r="7">
          <cell r="B7" t="str">
            <v>0010010</v>
          </cell>
        </row>
      </sheetData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 PTELL"/>
      <sheetName val="WO PTELL"/>
      <sheetName val="COST OF PTELL"/>
      <sheetName val="Sheet3"/>
    </sheetNames>
    <sheetDataSet>
      <sheetData sheetId="0"/>
      <sheetData sheetId="1"/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SAVAR FY 15"/>
      <sheetName val="GSAVAR16"/>
      <sheetName val="GSAVAR 17"/>
      <sheetName val="EAV"/>
      <sheetName val="CPPRT"/>
      <sheetName val="DHS"/>
    </sheetNames>
    <sheetDataSet>
      <sheetData sheetId="0">
        <row r="6">
          <cell r="A6" t="str">
            <v>0100000000093</v>
          </cell>
        </row>
      </sheetData>
      <sheetData sheetId="1">
        <row r="6">
          <cell r="A6" t="str">
            <v>0100000000093</v>
          </cell>
        </row>
      </sheetData>
      <sheetData sheetId="2">
        <row r="6">
          <cell r="A6" t="str">
            <v>4600000000092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sbe.net/Pages/School-Finance-Historical-Reports.aspx" TargetMode="External"/><Relationship Id="rId2" Type="http://schemas.openxmlformats.org/officeDocument/2006/relationships/hyperlink" Target="https://www.illinoisreportcard.com/" TargetMode="External"/><Relationship Id="rId1" Type="http://schemas.openxmlformats.org/officeDocument/2006/relationships/hyperlink" Target="https://www.isbe.net/Documents/ASA-Instructions.pdf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autoPageBreaks="0"/>
  </sheetPr>
  <dimension ref="A1:L54"/>
  <sheetViews>
    <sheetView tabSelected="1" zoomScaleNormal="100" workbookViewId="0">
      <selection activeCell="D30" sqref="D30"/>
    </sheetView>
  </sheetViews>
  <sheetFormatPr defaultColWidth="9.109375" defaultRowHeight="10.199999999999999" x14ac:dyDescent="0.25"/>
  <cols>
    <col min="1" max="1" width="2.5546875" style="34" customWidth="1"/>
    <col min="2" max="2" width="10.6640625" style="34" customWidth="1"/>
    <col min="3" max="3" width="20.44140625" style="34" customWidth="1"/>
    <col min="4" max="4" width="15.44140625" style="34" customWidth="1"/>
    <col min="5" max="6" width="8.5546875" style="34" customWidth="1"/>
    <col min="7" max="7" width="22.88671875" style="34" bestFit="1" customWidth="1"/>
    <col min="8" max="8" width="19.6640625" style="34" customWidth="1"/>
    <col min="9" max="9" width="2.5546875" style="34" customWidth="1"/>
    <col min="10" max="10" width="2.88671875" style="34" customWidth="1"/>
    <col min="11" max="11" width="20.88671875" style="34" customWidth="1"/>
    <col min="12" max="12" width="26.88671875" style="34" customWidth="1"/>
    <col min="13" max="16384" width="9.109375" style="34"/>
  </cols>
  <sheetData>
    <row r="1" spans="1:12" ht="13.2" x14ac:dyDescent="0.25">
      <c r="A1" s="112"/>
      <c r="B1" s="112"/>
      <c r="C1" s="112"/>
      <c r="D1" s="112"/>
      <c r="E1" s="112"/>
      <c r="F1" s="112"/>
      <c r="G1" s="112"/>
      <c r="H1" s="112"/>
      <c r="I1" s="112"/>
      <c r="J1" s="112"/>
    </row>
    <row r="2" spans="1:12" ht="12.75" customHeight="1" x14ac:dyDescent="0.25">
      <c r="A2" s="113" t="s">
        <v>34</v>
      </c>
      <c r="B2" s="113"/>
      <c r="C2" s="113"/>
      <c r="D2" s="113"/>
      <c r="E2" s="113"/>
      <c r="F2" s="113"/>
      <c r="G2" s="113"/>
      <c r="H2" s="113"/>
      <c r="I2" s="113"/>
      <c r="J2" s="113"/>
    </row>
    <row r="3" spans="1:12" ht="12.75" customHeight="1" x14ac:dyDescent="0.25">
      <c r="A3" s="114" t="s">
        <v>35</v>
      </c>
      <c r="B3" s="114"/>
      <c r="C3" s="114"/>
      <c r="D3" s="114"/>
      <c r="E3" s="114"/>
      <c r="F3" s="114"/>
      <c r="G3" s="114"/>
      <c r="H3" s="114"/>
      <c r="I3" s="114"/>
      <c r="J3" s="114"/>
    </row>
    <row r="4" spans="1:12" ht="12.75" customHeight="1" x14ac:dyDescent="0.25">
      <c r="A4" s="114" t="s">
        <v>51</v>
      </c>
      <c r="B4" s="114"/>
      <c r="C4" s="114"/>
      <c r="D4" s="114"/>
      <c r="E4" s="114"/>
      <c r="F4" s="114"/>
      <c r="G4" s="114"/>
      <c r="H4" s="114"/>
      <c r="I4" s="114"/>
      <c r="J4" s="114"/>
    </row>
    <row r="5" spans="1:12" ht="12.75" customHeight="1" x14ac:dyDescent="0.25">
      <c r="A5" s="115"/>
      <c r="B5" s="115"/>
      <c r="C5" s="115"/>
      <c r="D5" s="115"/>
      <c r="E5" s="115"/>
      <c r="F5" s="115"/>
      <c r="G5" s="115"/>
      <c r="H5" s="115"/>
      <c r="I5" s="115"/>
      <c r="J5" s="115"/>
      <c r="K5" s="66"/>
      <c r="L5" s="66"/>
    </row>
    <row r="6" spans="1:12" ht="13.8" x14ac:dyDescent="0.25">
      <c r="A6" s="119" t="s">
        <v>56</v>
      </c>
      <c r="B6" s="119"/>
      <c r="C6" s="119"/>
      <c r="D6" s="119"/>
      <c r="E6" s="119"/>
      <c r="F6" s="119"/>
      <c r="G6" s="119"/>
      <c r="H6" s="119"/>
      <c r="I6" s="119"/>
      <c r="J6" s="119"/>
      <c r="K6" s="36"/>
      <c r="L6" s="36"/>
    </row>
    <row r="7" spans="1:12" ht="13.8" x14ac:dyDescent="0.25">
      <c r="A7" s="119" t="s">
        <v>57</v>
      </c>
      <c r="B7" s="119"/>
      <c r="C7" s="119"/>
      <c r="D7" s="119"/>
      <c r="E7" s="119"/>
      <c r="F7" s="119"/>
      <c r="G7" s="119"/>
      <c r="H7" s="119"/>
      <c r="I7" s="119"/>
      <c r="J7" s="119"/>
      <c r="K7" s="36"/>
      <c r="L7" s="36"/>
    </row>
    <row r="8" spans="1:12" ht="13.8" x14ac:dyDescent="0.25">
      <c r="A8" s="67"/>
      <c r="B8" s="68"/>
      <c r="C8" s="68"/>
      <c r="E8" s="77" t="s">
        <v>58</v>
      </c>
      <c r="F8" s="78">
        <v>2025</v>
      </c>
      <c r="G8" s="68"/>
      <c r="H8" s="68"/>
      <c r="I8" s="68"/>
      <c r="J8" s="68"/>
      <c r="K8" s="36"/>
      <c r="L8" s="36"/>
    </row>
    <row r="9" spans="1:12" x14ac:dyDescent="0.25"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</row>
    <row r="10" spans="1:12" ht="13.2" x14ac:dyDescent="0.25">
      <c r="C10" s="37" t="s">
        <v>27</v>
      </c>
      <c r="D10" s="118" t="s">
        <v>78</v>
      </c>
      <c r="E10" s="118"/>
      <c r="F10" s="118"/>
      <c r="G10" s="118"/>
      <c r="H10" s="38" t="s">
        <v>33</v>
      </c>
      <c r="I10" s="35"/>
      <c r="J10" s="35"/>
      <c r="K10" s="35"/>
      <c r="L10" s="35"/>
    </row>
    <row r="11" spans="1:12" ht="13.8" thickBot="1" x14ac:dyDescent="0.3">
      <c r="C11" s="37" t="s">
        <v>17</v>
      </c>
      <c r="D11" s="117" t="s">
        <v>79</v>
      </c>
      <c r="E11" s="117"/>
      <c r="F11" s="117"/>
      <c r="G11" s="117"/>
      <c r="H11" s="39" t="s">
        <v>30</v>
      </c>
      <c r="I11" s="69" t="s">
        <v>83</v>
      </c>
      <c r="J11" s="40"/>
      <c r="K11" s="41"/>
      <c r="L11" s="35"/>
    </row>
    <row r="12" spans="1:12" ht="13.8" thickBot="1" x14ac:dyDescent="0.3">
      <c r="C12" s="37" t="s">
        <v>18</v>
      </c>
      <c r="D12" s="116" t="s">
        <v>80</v>
      </c>
      <c r="E12" s="116"/>
      <c r="F12" s="116"/>
      <c r="G12" s="116"/>
      <c r="H12" s="39" t="s">
        <v>31</v>
      </c>
      <c r="I12" s="70"/>
      <c r="J12" s="35"/>
      <c r="K12" s="35"/>
      <c r="L12" s="35"/>
    </row>
    <row r="13" spans="1:12" ht="13.8" thickBot="1" x14ac:dyDescent="0.3">
      <c r="C13" s="37" t="s">
        <v>19</v>
      </c>
      <c r="D13" s="116" t="s">
        <v>81</v>
      </c>
      <c r="E13" s="116"/>
      <c r="F13" s="116"/>
      <c r="G13" s="116"/>
      <c r="H13" s="39" t="s">
        <v>32</v>
      </c>
      <c r="I13" s="70"/>
    </row>
    <row r="14" spans="1:12" ht="13.8" thickBot="1" x14ac:dyDescent="0.25">
      <c r="C14" s="37" t="s">
        <v>73</v>
      </c>
      <c r="D14" s="97" t="s">
        <v>82</v>
      </c>
      <c r="E14" s="98"/>
      <c r="F14" s="98"/>
      <c r="G14" s="98"/>
      <c r="H14" s="35" t="s">
        <v>37</v>
      </c>
      <c r="I14" s="71"/>
    </row>
    <row r="15" spans="1:12" ht="13.2" x14ac:dyDescent="0.2">
      <c r="C15" s="37"/>
      <c r="D15" s="90"/>
      <c r="E15" s="91"/>
      <c r="F15" s="91"/>
      <c r="G15" s="91"/>
      <c r="H15" s="35"/>
      <c r="I15" s="92"/>
    </row>
    <row r="16" spans="1:12" ht="14.4" thickBot="1" x14ac:dyDescent="0.25">
      <c r="B16" s="96" t="s">
        <v>74</v>
      </c>
      <c r="C16" s="37"/>
      <c r="D16" s="90"/>
      <c r="H16" s="76"/>
      <c r="I16" s="76"/>
    </row>
    <row r="17" spans="2:12" ht="11.25" customHeight="1" thickBot="1" x14ac:dyDescent="0.3">
      <c r="B17" s="99" t="s">
        <v>76</v>
      </c>
      <c r="C17" s="100"/>
      <c r="D17" s="100"/>
      <c r="E17" s="100"/>
      <c r="F17" s="100"/>
      <c r="G17" s="101"/>
      <c r="H17" s="94" t="s">
        <v>75</v>
      </c>
      <c r="I17" s="95"/>
    </row>
    <row r="18" spans="2:12" ht="10.8" thickBot="1" x14ac:dyDescent="0.3">
      <c r="B18" s="102"/>
      <c r="C18" s="103"/>
      <c r="D18" s="103"/>
      <c r="E18" s="103"/>
      <c r="F18" s="103"/>
      <c r="G18" s="104"/>
      <c r="H18" s="93"/>
      <c r="I18" s="93"/>
    </row>
    <row r="19" spans="2:12" ht="12.75" customHeight="1" x14ac:dyDescent="0.25">
      <c r="B19" s="93"/>
      <c r="C19" s="93"/>
      <c r="D19" s="93"/>
      <c r="E19" s="93"/>
      <c r="F19" s="93"/>
      <c r="G19" s="93"/>
      <c r="H19" s="93"/>
      <c r="I19" s="93"/>
    </row>
    <row r="20" spans="2:12" ht="13.2" x14ac:dyDescent="0.25">
      <c r="C20" s="43"/>
      <c r="D20" s="43"/>
      <c r="F20"/>
      <c r="G20" s="42"/>
      <c r="H20" s="42"/>
      <c r="I20" s="42"/>
    </row>
    <row r="21" spans="2:12" ht="13.2" x14ac:dyDescent="0.25">
      <c r="B21" s="107" t="s">
        <v>13</v>
      </c>
      <c r="C21" s="108"/>
      <c r="D21" s="81">
        <v>6</v>
      </c>
      <c r="E21" s="74"/>
      <c r="F21" s="72"/>
      <c r="G21" s="63" t="s">
        <v>22</v>
      </c>
      <c r="H21" s="64"/>
      <c r="I21" s="44"/>
    </row>
    <row r="22" spans="2:12" ht="13.2" x14ac:dyDescent="0.25">
      <c r="B22" s="107" t="s">
        <v>14</v>
      </c>
      <c r="C22" s="108"/>
      <c r="D22" s="81">
        <v>1</v>
      </c>
      <c r="E22" s="74"/>
      <c r="F22" s="72"/>
      <c r="G22" s="48" t="s">
        <v>0</v>
      </c>
      <c r="H22" s="79">
        <v>2.3186</v>
      </c>
      <c r="I22" s="45"/>
    </row>
    <row r="23" spans="2:12" ht="13.2" x14ac:dyDescent="0.25">
      <c r="B23" s="109"/>
      <c r="C23" s="110"/>
      <c r="D23" s="89"/>
      <c r="E23" s="74"/>
      <c r="F23" s="72"/>
      <c r="G23" s="56" t="s">
        <v>5</v>
      </c>
      <c r="H23" s="79">
        <v>0.26840000000000003</v>
      </c>
      <c r="I23" s="46"/>
    </row>
    <row r="24" spans="2:12" ht="13.2" x14ac:dyDescent="0.25">
      <c r="B24" s="63" t="s">
        <v>12</v>
      </c>
      <c r="C24" s="64"/>
      <c r="D24" s="80"/>
      <c r="E24" s="76"/>
      <c r="F24" s="72"/>
      <c r="G24" s="57" t="s">
        <v>29</v>
      </c>
      <c r="H24" s="79">
        <v>0</v>
      </c>
      <c r="I24" s="46"/>
    </row>
    <row r="25" spans="2:12" ht="13.2" x14ac:dyDescent="0.25">
      <c r="B25" s="48" t="s">
        <v>15</v>
      </c>
      <c r="C25" s="49"/>
      <c r="D25" s="81">
        <v>97</v>
      </c>
      <c r="E25" s="74"/>
      <c r="F25" s="72"/>
      <c r="G25" s="48" t="s">
        <v>1</v>
      </c>
      <c r="H25" s="79">
        <v>0.16139999999999999</v>
      </c>
      <c r="L25" s="46"/>
    </row>
    <row r="26" spans="2:12" ht="13.2" x14ac:dyDescent="0.25">
      <c r="B26" s="50" t="s">
        <v>16</v>
      </c>
      <c r="C26" s="51"/>
      <c r="D26" s="81">
        <v>1</v>
      </c>
      <c r="E26" s="74"/>
      <c r="F26" s="72"/>
      <c r="G26" s="48" t="s">
        <v>7</v>
      </c>
      <c r="H26" s="79">
        <v>4.5499999999999999E-2</v>
      </c>
      <c r="L26" s="46"/>
    </row>
    <row r="27" spans="2:12" ht="13.2" x14ac:dyDescent="0.25">
      <c r="B27" s="63" t="s">
        <v>11</v>
      </c>
      <c r="C27" s="64"/>
      <c r="D27" s="80"/>
      <c r="E27" s="76"/>
      <c r="F27" s="72"/>
      <c r="G27" s="48" t="s">
        <v>8</v>
      </c>
      <c r="H27" s="79">
        <v>3.3799999999999997E-2</v>
      </c>
      <c r="L27" s="46"/>
    </row>
    <row r="28" spans="2:12" ht="13.2" x14ac:dyDescent="0.25">
      <c r="B28" s="48" t="s">
        <v>15</v>
      </c>
      <c r="C28" s="49"/>
      <c r="D28" s="81">
        <v>29</v>
      </c>
      <c r="E28" s="74"/>
      <c r="F28" s="72"/>
      <c r="G28" s="48" t="s">
        <v>6</v>
      </c>
      <c r="H28" s="79">
        <v>0</v>
      </c>
    </row>
    <row r="29" spans="2:12" ht="13.2" x14ac:dyDescent="0.25">
      <c r="B29" s="50" t="s">
        <v>16</v>
      </c>
      <c r="C29" s="51"/>
      <c r="D29" s="81">
        <v>16</v>
      </c>
      <c r="E29" s="74"/>
      <c r="F29" s="72"/>
      <c r="G29" s="56" t="s">
        <v>9</v>
      </c>
      <c r="H29" s="79">
        <v>0</v>
      </c>
      <c r="J29" s="47"/>
      <c r="K29" s="52"/>
    </row>
    <row r="30" spans="2:12" ht="13.2" x14ac:dyDescent="0.25">
      <c r="B30" s="72"/>
      <c r="C30" s="72"/>
      <c r="D30" s="72"/>
      <c r="E30" s="72"/>
      <c r="F30" s="72"/>
      <c r="G30" s="57" t="s">
        <v>2</v>
      </c>
      <c r="H30" s="79">
        <v>1.54E-2</v>
      </c>
      <c r="J30" s="53"/>
      <c r="K30" s="54"/>
    </row>
    <row r="31" spans="2:12" ht="13.2" x14ac:dyDescent="0.25">
      <c r="B31" s="72"/>
      <c r="C31" s="72"/>
      <c r="D31" s="72"/>
      <c r="E31" s="72"/>
      <c r="F31" s="72"/>
      <c r="G31" s="48" t="s">
        <v>28</v>
      </c>
      <c r="H31" s="79">
        <v>0</v>
      </c>
      <c r="I31" s="35"/>
      <c r="J31" s="55"/>
      <c r="K31" s="54"/>
    </row>
    <row r="32" spans="2:12" ht="13.2" x14ac:dyDescent="0.25">
      <c r="B32" s="72"/>
      <c r="C32" s="72"/>
      <c r="D32" s="72"/>
      <c r="E32" s="72"/>
      <c r="F32" s="72"/>
      <c r="G32" s="48" t="s">
        <v>10</v>
      </c>
      <c r="H32" s="79">
        <v>0</v>
      </c>
      <c r="I32" s="35"/>
      <c r="K32" s="54"/>
    </row>
    <row r="33" spans="2:12" ht="13.2" x14ac:dyDescent="0.25">
      <c r="B33" s="72"/>
      <c r="C33" s="72"/>
      <c r="D33" s="72"/>
      <c r="E33" s="72"/>
      <c r="F33" s="72"/>
      <c r="G33" s="48" t="s">
        <v>3</v>
      </c>
      <c r="H33" s="79">
        <v>0</v>
      </c>
      <c r="K33" s="58"/>
    </row>
    <row r="34" spans="2:12" ht="13.2" x14ac:dyDescent="0.25">
      <c r="B34" s="72"/>
      <c r="C34" s="72"/>
      <c r="D34" s="72"/>
      <c r="E34" s="72"/>
      <c r="F34" s="72"/>
      <c r="G34" s="57" t="s">
        <v>4</v>
      </c>
      <c r="H34" s="79">
        <v>0</v>
      </c>
      <c r="I34" s="59"/>
      <c r="K34" s="60"/>
    </row>
    <row r="35" spans="2:12" ht="13.2" x14ac:dyDescent="0.25">
      <c r="B35" s="42"/>
      <c r="C35" s="72"/>
      <c r="D35" s="72"/>
      <c r="E35" s="72"/>
      <c r="F35" s="72"/>
      <c r="G35" s="48" t="s">
        <v>4</v>
      </c>
      <c r="H35" s="79">
        <v>0</v>
      </c>
      <c r="I35" s="35"/>
      <c r="K35" s="60"/>
    </row>
    <row r="36" spans="2:12" ht="13.2" x14ac:dyDescent="0.25">
      <c r="C36" s="72"/>
      <c r="D36" s="72"/>
      <c r="E36" s="72"/>
      <c r="F36" s="72"/>
      <c r="I36" s="35"/>
      <c r="K36" s="60"/>
    </row>
    <row r="37" spans="2:12" ht="13.2" x14ac:dyDescent="0.25">
      <c r="B37" s="72"/>
      <c r="C37" s="72"/>
      <c r="D37" s="72"/>
      <c r="E37" s="72"/>
      <c r="F37" s="72"/>
      <c r="G37" s="106" t="s">
        <v>71</v>
      </c>
      <c r="H37" s="106"/>
      <c r="I37" s="35"/>
    </row>
    <row r="38" spans="2:12" ht="12.75" customHeight="1" x14ac:dyDescent="0.2">
      <c r="B38" s="105" t="str">
        <f>"The ASA must be posted on the school district's website and published in a newspaper of general circulation no later than December 1, "&amp;F8&amp;".  Refer to Section 10-17 and Section 10-20.44 of the School Code."</f>
        <v>The ASA must be posted on the school district's website and published in a newspaper of general circulation no later than December 1, 2025.  Refer to Section 10-17 and Section 10-20.44 of the School Code.</v>
      </c>
      <c r="C38" s="105"/>
      <c r="D38" s="105"/>
      <c r="E38" s="75"/>
      <c r="G38" s="106"/>
      <c r="H38" s="106"/>
      <c r="L38" s="54"/>
    </row>
    <row r="39" spans="2:12" ht="13.2" x14ac:dyDescent="0.25">
      <c r="B39" s="105"/>
      <c r="C39" s="105"/>
      <c r="D39" s="105"/>
      <c r="E39" s="75"/>
      <c r="G39" s="86" t="s">
        <v>61</v>
      </c>
      <c r="H39" s="111" t="s">
        <v>69</v>
      </c>
      <c r="I39" s="111"/>
      <c r="J39" s="111"/>
    </row>
    <row r="40" spans="2:12" ht="13.2" x14ac:dyDescent="0.25">
      <c r="B40" s="105"/>
      <c r="C40" s="105"/>
      <c r="D40" s="105"/>
      <c r="E40" s="75"/>
      <c r="H40" s="34" t="s">
        <v>68</v>
      </c>
    </row>
    <row r="41" spans="2:12" ht="13.2" x14ac:dyDescent="0.25">
      <c r="B41" s="105"/>
      <c r="C41" s="105"/>
      <c r="D41" s="105"/>
      <c r="E41" s="75"/>
      <c r="G41" s="82"/>
    </row>
    <row r="42" spans="2:12" ht="13.2" x14ac:dyDescent="0.25">
      <c r="B42" s="105"/>
      <c r="C42" s="105"/>
      <c r="D42" s="105"/>
      <c r="E42" s="75"/>
      <c r="G42" s="86" t="s">
        <v>62</v>
      </c>
      <c r="H42" s="34" t="s">
        <v>65</v>
      </c>
    </row>
    <row r="43" spans="2:12" ht="13.2" x14ac:dyDescent="0.25">
      <c r="B43" s="87"/>
      <c r="C43" s="87"/>
      <c r="D43" s="87"/>
      <c r="E43" s="75"/>
      <c r="G43" s="86"/>
      <c r="H43" s="73" t="s">
        <v>64</v>
      </c>
    </row>
    <row r="44" spans="2:12" ht="12.75" customHeight="1" x14ac:dyDescent="0.25">
      <c r="B44" s="73" t="s">
        <v>38</v>
      </c>
      <c r="C44" s="87"/>
      <c r="D44" s="87"/>
      <c r="E44" s="75"/>
    </row>
    <row r="45" spans="2:12" ht="36" customHeight="1" x14ac:dyDescent="0.25">
      <c r="G45" s="86" t="s">
        <v>66</v>
      </c>
      <c r="H45" s="88" t="s">
        <v>72</v>
      </c>
      <c r="I45" s="84"/>
      <c r="J45" s="84"/>
    </row>
    <row r="46" spans="2:12" x14ac:dyDescent="0.25">
      <c r="G46" s="42"/>
      <c r="H46" s="73" t="s">
        <v>70</v>
      </c>
      <c r="I46" s="84"/>
      <c r="J46" s="84"/>
    </row>
    <row r="47" spans="2:12" x14ac:dyDescent="0.25">
      <c r="B47" s="61" t="s">
        <v>41</v>
      </c>
      <c r="C47" s="62" t="s">
        <v>67</v>
      </c>
      <c r="G47" s="42"/>
      <c r="H47" s="84"/>
      <c r="I47" s="84"/>
      <c r="J47" s="84"/>
    </row>
    <row r="48" spans="2:12" x14ac:dyDescent="0.25">
      <c r="G48" s="85"/>
      <c r="I48" s="85"/>
      <c r="J48" s="85"/>
    </row>
    <row r="50" spans="7:7" ht="13.2" x14ac:dyDescent="0.25">
      <c r="G50" s="83"/>
    </row>
    <row r="51" spans="7:7" x14ac:dyDescent="0.25">
      <c r="G51" s="42"/>
    </row>
    <row r="52" spans="7:7" x14ac:dyDescent="0.25">
      <c r="G52" s="42"/>
    </row>
    <row r="53" spans="7:7" x14ac:dyDescent="0.25">
      <c r="G53" s="42"/>
    </row>
    <row r="54" spans="7:7" x14ac:dyDescent="0.25">
      <c r="G54" s="42"/>
    </row>
  </sheetData>
  <mergeCells count="19">
    <mergeCell ref="D12:G12"/>
    <mergeCell ref="D11:G11"/>
    <mergeCell ref="D10:G10"/>
    <mergeCell ref="A6:J6"/>
    <mergeCell ref="D13:G13"/>
    <mergeCell ref="A7:J7"/>
    <mergeCell ref="A1:J1"/>
    <mergeCell ref="A2:J2"/>
    <mergeCell ref="A3:J3"/>
    <mergeCell ref="A4:J4"/>
    <mergeCell ref="A5:J5"/>
    <mergeCell ref="D14:G14"/>
    <mergeCell ref="B17:G18"/>
    <mergeCell ref="B38:D42"/>
    <mergeCell ref="G37:H38"/>
    <mergeCell ref="B22:C22"/>
    <mergeCell ref="B23:C23"/>
    <mergeCell ref="B21:C21"/>
    <mergeCell ref="H39:J39"/>
  </mergeCells>
  <phoneticPr fontId="3" type="noConversion"/>
  <hyperlinks>
    <hyperlink ref="B44" r:id="rId1" xr:uid="{00000000-0004-0000-0000-000000000000}"/>
    <hyperlink ref="H43" r:id="rId2" display="https://www.illinoisreportcard.com/" xr:uid="{E0BF8820-F362-49D5-A01D-1E7D86FFB28B}"/>
    <hyperlink ref="H46" r:id="rId3" display="https://www.isbe.net/Pages/School-Finance-Historical-Reports.aspx" xr:uid="{5C37B217-D90D-4909-B8CC-F3AFD06C6868}"/>
  </hyperlinks>
  <printOptions headings="1"/>
  <pageMargins left="0.35" right="0.25" top="0.43" bottom="0.21" header="0.22" footer="0.17"/>
  <pageSetup scale="91" orientation="landscape" r:id="rId4"/>
  <headerFooter scaleWithDoc="0">
    <oddHeader>&amp;L&amp;"-,Regular"&amp;8ASA 2023&amp;R&amp;"-,Regular"&amp;8Page &amp;P of &amp;N</oddHeader>
  </headerFooter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pageSetUpPr autoPageBreaks="0"/>
  </sheetPr>
  <dimension ref="A1:G80"/>
  <sheetViews>
    <sheetView showGridLines="0" zoomScaleNormal="100" workbookViewId="0">
      <pane ySplit="2" topLeftCell="A3" activePane="bottomLeft" state="frozen"/>
      <selection pane="bottomLeft" activeCell="E15" sqref="E15"/>
    </sheetView>
  </sheetViews>
  <sheetFormatPr defaultColWidth="8.88671875" defaultRowHeight="13.2" x14ac:dyDescent="0.25"/>
  <cols>
    <col min="1" max="1" width="3.109375" style="22" customWidth="1"/>
    <col min="2" max="2" width="36.5546875" style="22" customWidth="1"/>
    <col min="3" max="3" width="32.109375" style="22" customWidth="1"/>
    <col min="4" max="5" width="30.6640625" style="22" customWidth="1"/>
    <col min="6" max="6" width="3" style="22" customWidth="1"/>
    <col min="7" max="16384" width="8.88671875" style="22"/>
  </cols>
  <sheetData>
    <row r="1" spans="1:7" x14ac:dyDescent="0.25">
      <c r="A1" s="120" t="s">
        <v>59</v>
      </c>
      <c r="B1" s="120"/>
      <c r="C1" s="120"/>
      <c r="D1" s="120"/>
      <c r="E1" s="120"/>
      <c r="F1" s="120"/>
    </row>
    <row r="2" spans="1:7" x14ac:dyDescent="0.25">
      <c r="A2" s="121"/>
      <c r="B2" s="121"/>
      <c r="C2" s="121"/>
      <c r="D2" s="121"/>
      <c r="E2" s="121"/>
      <c r="F2" s="121"/>
      <c r="G2" s="121"/>
    </row>
    <row r="3" spans="1:7" ht="13.8" thickBot="1" x14ac:dyDescent="0.3">
      <c r="B3" s="25"/>
      <c r="C3" s="26"/>
      <c r="D3" s="26"/>
      <c r="E3" s="26"/>
      <c r="F3" s="26"/>
    </row>
    <row r="4" spans="1:7" x14ac:dyDescent="0.25">
      <c r="B4" s="6" t="s">
        <v>52</v>
      </c>
      <c r="C4" s="7" t="s">
        <v>53</v>
      </c>
      <c r="D4" s="7" t="s">
        <v>54</v>
      </c>
      <c r="E4" s="7" t="s">
        <v>55</v>
      </c>
      <c r="F4" s="27"/>
    </row>
    <row r="5" spans="1:7" ht="15.6" x14ac:dyDescent="0.3">
      <c r="B5" s="150" t="s">
        <v>84</v>
      </c>
      <c r="C5" s="151" t="s">
        <v>160</v>
      </c>
      <c r="D5" s="151" t="s">
        <v>171</v>
      </c>
      <c r="E5" s="153" t="s">
        <v>186</v>
      </c>
      <c r="F5" s="27"/>
    </row>
    <row r="6" spans="1:7" ht="15.6" x14ac:dyDescent="0.3">
      <c r="B6" s="150" t="s">
        <v>85</v>
      </c>
      <c r="C6" s="151" t="s">
        <v>161</v>
      </c>
      <c r="D6" s="151" t="s">
        <v>172</v>
      </c>
      <c r="E6" s="153" t="s">
        <v>187</v>
      </c>
      <c r="F6" s="27"/>
    </row>
    <row r="7" spans="1:7" ht="15.6" x14ac:dyDescent="0.3">
      <c r="B7" s="150" t="s">
        <v>86</v>
      </c>
      <c r="C7" s="151" t="s">
        <v>162</v>
      </c>
      <c r="D7" s="151" t="s">
        <v>173</v>
      </c>
      <c r="E7" s="153" t="s">
        <v>188</v>
      </c>
      <c r="F7" s="27"/>
    </row>
    <row r="8" spans="1:7" ht="15.6" x14ac:dyDescent="0.3">
      <c r="B8" s="150" t="s">
        <v>87</v>
      </c>
      <c r="C8" s="151" t="s">
        <v>163</v>
      </c>
      <c r="D8" s="151" t="s">
        <v>174</v>
      </c>
      <c r="E8" s="153" t="s">
        <v>189</v>
      </c>
      <c r="F8" s="27"/>
    </row>
    <row r="9" spans="1:7" ht="15.6" x14ac:dyDescent="0.3">
      <c r="B9" s="150" t="s">
        <v>88</v>
      </c>
      <c r="C9" s="151" t="s">
        <v>164</v>
      </c>
      <c r="D9" s="151" t="s">
        <v>175</v>
      </c>
      <c r="E9" s="153" t="s">
        <v>190</v>
      </c>
      <c r="F9" s="27"/>
    </row>
    <row r="10" spans="1:7" ht="15.6" x14ac:dyDescent="0.3">
      <c r="B10" s="150" t="s">
        <v>89</v>
      </c>
      <c r="C10" s="151" t="s">
        <v>165</v>
      </c>
      <c r="D10" s="151" t="s">
        <v>176</v>
      </c>
      <c r="E10" s="153" t="s">
        <v>191</v>
      </c>
      <c r="F10" s="27"/>
    </row>
    <row r="11" spans="1:7" ht="15.6" x14ac:dyDescent="0.3">
      <c r="B11" s="150" t="s">
        <v>90</v>
      </c>
      <c r="C11" s="151" t="s">
        <v>166</v>
      </c>
      <c r="D11" s="151" t="s">
        <v>177</v>
      </c>
      <c r="E11" s="153" t="s">
        <v>192</v>
      </c>
      <c r="F11" s="27"/>
    </row>
    <row r="12" spans="1:7" ht="15.6" x14ac:dyDescent="0.3">
      <c r="B12" s="150" t="s">
        <v>91</v>
      </c>
      <c r="C12" s="151" t="s">
        <v>167</v>
      </c>
      <c r="D12" s="151" t="s">
        <v>178</v>
      </c>
      <c r="E12" s="3"/>
      <c r="F12" s="27"/>
    </row>
    <row r="13" spans="1:7" ht="15.6" x14ac:dyDescent="0.3">
      <c r="B13" s="150" t="s">
        <v>92</v>
      </c>
      <c r="C13" s="151" t="s">
        <v>168</v>
      </c>
      <c r="D13" s="151" t="s">
        <v>179</v>
      </c>
      <c r="E13" s="3"/>
      <c r="F13" s="27"/>
    </row>
    <row r="14" spans="1:7" ht="15.6" x14ac:dyDescent="0.3">
      <c r="B14" s="150" t="s">
        <v>93</v>
      </c>
      <c r="C14" s="151" t="s">
        <v>169</v>
      </c>
      <c r="D14" s="151" t="s">
        <v>180</v>
      </c>
      <c r="E14" s="3"/>
      <c r="F14" s="27"/>
    </row>
    <row r="15" spans="1:7" ht="15.6" x14ac:dyDescent="0.3">
      <c r="B15" s="150" t="s">
        <v>94</v>
      </c>
      <c r="C15" s="151" t="s">
        <v>170</v>
      </c>
      <c r="D15" s="151" t="s">
        <v>181</v>
      </c>
      <c r="E15" s="3"/>
      <c r="F15" s="27"/>
    </row>
    <row r="16" spans="1:7" ht="15.6" x14ac:dyDescent="0.3">
      <c r="B16" s="150" t="s">
        <v>95</v>
      </c>
      <c r="C16" s="3"/>
      <c r="D16" s="151" t="s">
        <v>182</v>
      </c>
      <c r="E16" s="3"/>
      <c r="F16" s="27"/>
    </row>
    <row r="17" spans="2:6" ht="15.6" x14ac:dyDescent="0.3">
      <c r="B17" s="150" t="s">
        <v>96</v>
      </c>
      <c r="C17" s="3"/>
      <c r="D17" s="151" t="s">
        <v>183</v>
      </c>
      <c r="E17" s="3"/>
      <c r="F17" s="27"/>
    </row>
    <row r="18" spans="2:6" ht="15.6" x14ac:dyDescent="0.3">
      <c r="B18" s="150" t="s">
        <v>97</v>
      </c>
      <c r="C18" s="3"/>
      <c r="D18" s="151" t="s">
        <v>184</v>
      </c>
      <c r="E18" s="3"/>
      <c r="F18" s="27"/>
    </row>
    <row r="19" spans="2:6" ht="15.6" x14ac:dyDescent="0.3">
      <c r="B19" s="150" t="s">
        <v>98</v>
      </c>
      <c r="C19" s="3"/>
      <c r="D19" s="151" t="s">
        <v>185</v>
      </c>
      <c r="E19" s="3"/>
      <c r="F19" s="27"/>
    </row>
    <row r="20" spans="2:6" ht="15.6" x14ac:dyDescent="0.3">
      <c r="B20" s="150" t="s">
        <v>99</v>
      </c>
      <c r="C20" s="3"/>
      <c r="D20" s="3"/>
      <c r="E20" s="3"/>
      <c r="F20" s="27"/>
    </row>
    <row r="21" spans="2:6" ht="15.6" x14ac:dyDescent="0.3">
      <c r="B21" s="150" t="s">
        <v>100</v>
      </c>
      <c r="C21" s="3"/>
      <c r="D21" s="3"/>
      <c r="E21" s="3"/>
      <c r="F21" s="27"/>
    </row>
    <row r="22" spans="2:6" ht="15.6" x14ac:dyDescent="0.3">
      <c r="B22" s="150" t="s">
        <v>101</v>
      </c>
      <c r="C22" s="3"/>
      <c r="D22" s="3"/>
      <c r="E22" s="3"/>
      <c r="F22" s="27"/>
    </row>
    <row r="23" spans="2:6" ht="15.6" x14ac:dyDescent="0.3">
      <c r="B23" s="150" t="s">
        <v>102</v>
      </c>
      <c r="C23" s="3"/>
      <c r="D23" s="3"/>
      <c r="E23" s="3"/>
      <c r="F23" s="27"/>
    </row>
    <row r="24" spans="2:6" ht="15.6" x14ac:dyDescent="0.3">
      <c r="B24" s="150" t="s">
        <v>103</v>
      </c>
      <c r="C24" s="3"/>
      <c r="D24" s="3"/>
      <c r="E24" s="3"/>
      <c r="F24" s="27"/>
    </row>
    <row r="25" spans="2:6" ht="15.6" x14ac:dyDescent="0.3">
      <c r="B25" s="150" t="s">
        <v>104</v>
      </c>
      <c r="C25" s="3"/>
      <c r="D25" s="3"/>
      <c r="E25" s="3"/>
      <c r="F25" s="27"/>
    </row>
    <row r="26" spans="2:6" ht="15.6" x14ac:dyDescent="0.3">
      <c r="B26" s="150" t="s">
        <v>105</v>
      </c>
      <c r="C26" s="3"/>
      <c r="D26" s="3"/>
      <c r="E26" s="3"/>
      <c r="F26" s="27"/>
    </row>
    <row r="27" spans="2:6" ht="15.6" x14ac:dyDescent="0.3">
      <c r="B27" s="150" t="s">
        <v>106</v>
      </c>
      <c r="C27" s="3"/>
      <c r="D27" s="3"/>
      <c r="E27" s="3"/>
      <c r="F27" s="27"/>
    </row>
    <row r="28" spans="2:6" ht="15.6" x14ac:dyDescent="0.3">
      <c r="B28" s="150" t="s">
        <v>107</v>
      </c>
      <c r="C28" s="3"/>
      <c r="D28" s="3"/>
      <c r="E28" s="3"/>
      <c r="F28" s="27"/>
    </row>
    <row r="29" spans="2:6" ht="15.6" x14ac:dyDescent="0.3">
      <c r="B29" s="150" t="s">
        <v>108</v>
      </c>
      <c r="C29" s="3"/>
      <c r="D29" s="3"/>
      <c r="E29" s="3"/>
      <c r="F29" s="27"/>
    </row>
    <row r="30" spans="2:6" ht="15.6" x14ac:dyDescent="0.3">
      <c r="B30" s="150" t="s">
        <v>109</v>
      </c>
      <c r="C30" s="3"/>
      <c r="D30" s="3"/>
      <c r="E30" s="3"/>
      <c r="F30" s="27"/>
    </row>
    <row r="31" spans="2:6" ht="15.6" x14ac:dyDescent="0.3">
      <c r="B31" s="150" t="s">
        <v>110</v>
      </c>
      <c r="C31" s="3"/>
      <c r="D31" s="3"/>
      <c r="E31" s="3"/>
      <c r="F31" s="27"/>
    </row>
    <row r="32" spans="2:6" ht="15.6" x14ac:dyDescent="0.3">
      <c r="B32" s="150" t="s">
        <v>111</v>
      </c>
      <c r="C32" s="3"/>
      <c r="D32" s="3"/>
      <c r="E32" s="3"/>
      <c r="F32" s="27"/>
    </row>
    <row r="33" spans="2:6" ht="15.6" x14ac:dyDescent="0.3">
      <c r="B33" s="150" t="s">
        <v>112</v>
      </c>
      <c r="C33" s="3"/>
      <c r="D33" s="3"/>
      <c r="E33" s="3"/>
      <c r="F33" s="27"/>
    </row>
    <row r="34" spans="2:6" ht="15.6" x14ac:dyDescent="0.3">
      <c r="B34" s="150" t="s">
        <v>113</v>
      </c>
      <c r="C34" s="3"/>
      <c r="D34" s="3"/>
      <c r="E34" s="3"/>
      <c r="F34" s="27"/>
    </row>
    <row r="35" spans="2:6" ht="15.6" x14ac:dyDescent="0.3">
      <c r="B35" s="150" t="s">
        <v>114</v>
      </c>
      <c r="C35" s="3"/>
      <c r="D35" s="3"/>
      <c r="E35" s="3"/>
      <c r="F35" s="27"/>
    </row>
    <row r="36" spans="2:6" ht="15.6" x14ac:dyDescent="0.3">
      <c r="B36" s="150" t="s">
        <v>115</v>
      </c>
      <c r="C36" s="3"/>
      <c r="D36" s="3"/>
      <c r="E36" s="3"/>
      <c r="F36" s="27"/>
    </row>
    <row r="37" spans="2:6" ht="15.6" x14ac:dyDescent="0.3">
      <c r="B37" s="150" t="s">
        <v>116</v>
      </c>
      <c r="C37" s="3"/>
      <c r="D37" s="3"/>
      <c r="E37" s="3"/>
      <c r="F37" s="27"/>
    </row>
    <row r="38" spans="2:6" ht="15.6" x14ac:dyDescent="0.3">
      <c r="B38" s="150" t="s">
        <v>117</v>
      </c>
      <c r="C38" s="3"/>
      <c r="D38" s="3"/>
      <c r="E38" s="3"/>
      <c r="F38" s="27"/>
    </row>
    <row r="39" spans="2:6" ht="15.6" x14ac:dyDescent="0.3">
      <c r="B39" s="150" t="s">
        <v>118</v>
      </c>
      <c r="C39" s="3"/>
      <c r="D39" s="3"/>
      <c r="E39" s="3"/>
      <c r="F39" s="27"/>
    </row>
    <row r="40" spans="2:6" ht="15.6" x14ac:dyDescent="0.3">
      <c r="B40" s="150" t="s">
        <v>119</v>
      </c>
      <c r="C40" s="3"/>
      <c r="D40" s="3"/>
      <c r="E40" s="3"/>
      <c r="F40" s="27"/>
    </row>
    <row r="41" spans="2:6" ht="15.6" x14ac:dyDescent="0.3">
      <c r="B41" s="150" t="s">
        <v>120</v>
      </c>
      <c r="C41" s="3"/>
      <c r="D41" s="3"/>
      <c r="E41" s="3"/>
      <c r="F41" s="27"/>
    </row>
    <row r="42" spans="2:6" ht="15.6" x14ac:dyDescent="0.3">
      <c r="B42" s="150" t="s">
        <v>121</v>
      </c>
      <c r="C42" s="3"/>
      <c r="D42" s="3"/>
      <c r="E42" s="3"/>
      <c r="F42" s="27"/>
    </row>
    <row r="43" spans="2:6" ht="16.2" thickBot="1" x14ac:dyDescent="0.35">
      <c r="B43" s="150" t="s">
        <v>122</v>
      </c>
      <c r="C43" s="4"/>
      <c r="D43" s="4"/>
      <c r="E43" s="4"/>
      <c r="F43" s="27"/>
    </row>
    <row r="44" spans="2:6" ht="16.2" thickTop="1" x14ac:dyDescent="0.3">
      <c r="B44" s="151" t="s">
        <v>123</v>
      </c>
      <c r="C44" s="28"/>
      <c r="D44" s="29"/>
      <c r="E44" s="29"/>
      <c r="F44" s="24"/>
    </row>
    <row r="45" spans="2:6" ht="15.6" x14ac:dyDescent="0.3">
      <c r="B45" s="151" t="s">
        <v>124</v>
      </c>
    </row>
    <row r="46" spans="2:6" ht="15.6" x14ac:dyDescent="0.3">
      <c r="B46" s="151" t="s">
        <v>125</v>
      </c>
    </row>
    <row r="47" spans="2:6" ht="15.6" x14ac:dyDescent="0.3">
      <c r="B47" s="151" t="s">
        <v>126</v>
      </c>
    </row>
    <row r="48" spans="2:6" ht="15.6" x14ac:dyDescent="0.3">
      <c r="B48" s="151" t="s">
        <v>127</v>
      </c>
    </row>
    <row r="49" spans="2:2" ht="15.6" x14ac:dyDescent="0.3">
      <c r="B49" s="151" t="s">
        <v>128</v>
      </c>
    </row>
    <row r="50" spans="2:2" ht="15.6" x14ac:dyDescent="0.3">
      <c r="B50" s="151" t="s">
        <v>129</v>
      </c>
    </row>
    <row r="51" spans="2:2" ht="15.6" x14ac:dyDescent="0.3">
      <c r="B51" s="151" t="s">
        <v>130</v>
      </c>
    </row>
    <row r="52" spans="2:2" ht="15.6" x14ac:dyDescent="0.3">
      <c r="B52" s="151" t="s">
        <v>131</v>
      </c>
    </row>
    <row r="53" spans="2:2" ht="15.6" x14ac:dyDescent="0.3">
      <c r="B53" s="151" t="s">
        <v>132</v>
      </c>
    </row>
    <row r="54" spans="2:2" ht="15.6" x14ac:dyDescent="0.3">
      <c r="B54" s="151" t="s">
        <v>133</v>
      </c>
    </row>
    <row r="55" spans="2:2" ht="15.6" x14ac:dyDescent="0.3">
      <c r="B55" s="151" t="s">
        <v>134</v>
      </c>
    </row>
    <row r="56" spans="2:2" ht="15.6" x14ac:dyDescent="0.3">
      <c r="B56" s="151" t="s">
        <v>135</v>
      </c>
    </row>
    <row r="57" spans="2:2" ht="15.6" x14ac:dyDescent="0.3">
      <c r="B57" s="151" t="s">
        <v>136</v>
      </c>
    </row>
    <row r="58" spans="2:2" ht="15.6" x14ac:dyDescent="0.3">
      <c r="B58" s="151" t="s">
        <v>137</v>
      </c>
    </row>
    <row r="59" spans="2:2" ht="15.6" x14ac:dyDescent="0.3">
      <c r="B59" s="151" t="s">
        <v>138</v>
      </c>
    </row>
    <row r="60" spans="2:2" ht="15.6" x14ac:dyDescent="0.3">
      <c r="B60" s="151" t="s">
        <v>139</v>
      </c>
    </row>
    <row r="61" spans="2:2" ht="15.6" x14ac:dyDescent="0.3">
      <c r="B61" s="151" t="s">
        <v>140</v>
      </c>
    </row>
    <row r="62" spans="2:2" ht="15.6" x14ac:dyDescent="0.3">
      <c r="B62" s="151" t="s">
        <v>141</v>
      </c>
    </row>
    <row r="63" spans="2:2" ht="15.6" x14ac:dyDescent="0.3">
      <c r="B63" s="151" t="s">
        <v>142</v>
      </c>
    </row>
    <row r="64" spans="2:2" ht="15.6" x14ac:dyDescent="0.3">
      <c r="B64" s="151" t="s">
        <v>143</v>
      </c>
    </row>
    <row r="65" spans="2:2" ht="15.6" x14ac:dyDescent="0.3">
      <c r="B65" s="151" t="s">
        <v>144</v>
      </c>
    </row>
    <row r="66" spans="2:2" ht="15.6" x14ac:dyDescent="0.3">
      <c r="B66" s="151" t="s">
        <v>145</v>
      </c>
    </row>
    <row r="67" spans="2:2" ht="15.6" x14ac:dyDescent="0.3">
      <c r="B67" s="151" t="s">
        <v>146</v>
      </c>
    </row>
    <row r="68" spans="2:2" ht="15.6" x14ac:dyDescent="0.3">
      <c r="B68" s="151" t="s">
        <v>147</v>
      </c>
    </row>
    <row r="69" spans="2:2" ht="15.6" x14ac:dyDescent="0.3">
      <c r="B69" s="151" t="s">
        <v>148</v>
      </c>
    </row>
    <row r="70" spans="2:2" ht="15.6" x14ac:dyDescent="0.3">
      <c r="B70" s="151" t="s">
        <v>149</v>
      </c>
    </row>
    <row r="71" spans="2:2" ht="15.6" x14ac:dyDescent="0.3">
      <c r="B71" s="151" t="s">
        <v>150</v>
      </c>
    </row>
    <row r="72" spans="2:2" ht="15.6" x14ac:dyDescent="0.3">
      <c r="B72" s="151" t="s">
        <v>151</v>
      </c>
    </row>
    <row r="73" spans="2:2" ht="15.6" x14ac:dyDescent="0.3">
      <c r="B73" s="151" t="s">
        <v>152</v>
      </c>
    </row>
    <row r="74" spans="2:2" ht="15.6" x14ac:dyDescent="0.3">
      <c r="B74" s="151" t="s">
        <v>153</v>
      </c>
    </row>
    <row r="75" spans="2:2" ht="15.6" x14ac:dyDescent="0.3">
      <c r="B75" s="151" t="s">
        <v>154</v>
      </c>
    </row>
    <row r="76" spans="2:2" ht="15.6" x14ac:dyDescent="0.3">
      <c r="B76" s="151" t="s">
        <v>155</v>
      </c>
    </row>
    <row r="77" spans="2:2" ht="15.6" x14ac:dyDescent="0.3">
      <c r="B77" s="151" t="s">
        <v>156</v>
      </c>
    </row>
    <row r="78" spans="2:2" ht="15.6" x14ac:dyDescent="0.3">
      <c r="B78" s="151" t="s">
        <v>157</v>
      </c>
    </row>
    <row r="79" spans="2:2" ht="15.6" x14ac:dyDescent="0.3">
      <c r="B79" s="151" t="s">
        <v>158</v>
      </c>
    </row>
    <row r="80" spans="2:2" ht="15.6" x14ac:dyDescent="0.3">
      <c r="B80" s="152" t="s">
        <v>159</v>
      </c>
    </row>
  </sheetData>
  <sheetProtection insertRows="0" selectLockedCells="1"/>
  <mergeCells count="2">
    <mergeCell ref="A1:F1"/>
    <mergeCell ref="A2:G2"/>
  </mergeCells>
  <phoneticPr fontId="3" type="noConversion"/>
  <printOptions headings="1" gridLinesSet="0"/>
  <pageMargins left="0.35" right="0.25" top="0.43" bottom="0.21" header="0.22" footer="0.17"/>
  <pageSetup scale="77" orientation="landscape" r:id="rId1"/>
  <headerFooter scaleWithDoc="0">
    <oddHeader>&amp;L&amp;"-,Regular"&amp;8ASA 2023&amp;R&amp;"-,Regular"&amp;8Page &amp;P of 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>
    <pageSetUpPr autoPageBreaks="0"/>
  </sheetPr>
  <dimension ref="A1:G91"/>
  <sheetViews>
    <sheetView showGridLines="0" zoomScaleNormal="100" workbookViewId="0">
      <pane ySplit="2" topLeftCell="A48" activePane="bottomLeft" state="frozen"/>
      <selection pane="bottomLeft" activeCell="F5" sqref="F5:F90"/>
    </sheetView>
  </sheetViews>
  <sheetFormatPr defaultColWidth="9.109375" defaultRowHeight="13.2" x14ac:dyDescent="0.25"/>
  <cols>
    <col min="1" max="1" width="3.109375" style="22" customWidth="1"/>
    <col min="2" max="2" width="66" style="22" bestFit="1" customWidth="1"/>
    <col min="3" max="3" width="18.88671875" style="22" customWidth="1"/>
    <col min="4" max="4" width="2.5546875" style="22" customWidth="1"/>
    <col min="5" max="5" width="61.33203125" style="22" bestFit="1" customWidth="1"/>
    <col min="6" max="6" width="18.88671875" style="22" customWidth="1"/>
    <col min="7" max="7" width="3" style="22" customWidth="1"/>
    <col min="8" max="15" width="8.88671875" style="22" customWidth="1"/>
    <col min="16" max="16384" width="9.109375" style="22"/>
  </cols>
  <sheetData>
    <row r="1" spans="1:7" x14ac:dyDescent="0.25">
      <c r="A1" s="122" t="s">
        <v>40</v>
      </c>
      <c r="B1" s="122"/>
      <c r="C1" s="122"/>
      <c r="D1" s="122"/>
      <c r="E1" s="122"/>
      <c r="F1" s="122"/>
    </row>
    <row r="2" spans="1:7" x14ac:dyDescent="0.25">
      <c r="A2" s="121" t="s">
        <v>60</v>
      </c>
      <c r="B2" s="121"/>
      <c r="C2" s="121"/>
      <c r="D2" s="121"/>
      <c r="E2" s="121"/>
      <c r="F2" s="121"/>
      <c r="G2" s="121"/>
    </row>
    <row r="3" spans="1:7" x14ac:dyDescent="0.25">
      <c r="B3" s="65"/>
      <c r="C3" s="23"/>
      <c r="D3" s="30"/>
      <c r="E3" s="23"/>
      <c r="F3" s="23"/>
      <c r="G3" s="31"/>
    </row>
    <row r="4" spans="1:7" x14ac:dyDescent="0.25">
      <c r="B4" s="8" t="s">
        <v>21</v>
      </c>
      <c r="C4" s="9" t="s">
        <v>20</v>
      </c>
      <c r="D4" s="32"/>
      <c r="E4" s="10" t="s">
        <v>21</v>
      </c>
      <c r="F4" s="11" t="s">
        <v>20</v>
      </c>
    </row>
    <row r="5" spans="1:7" ht="15" x14ac:dyDescent="0.25">
      <c r="B5" s="154" t="s">
        <v>193</v>
      </c>
      <c r="C5" s="156">
        <v>56217.04</v>
      </c>
      <c r="D5" s="24"/>
      <c r="E5" s="154" t="s">
        <v>279</v>
      </c>
      <c r="F5" s="157">
        <v>5417</v>
      </c>
    </row>
    <row r="6" spans="1:7" ht="15" x14ac:dyDescent="0.25">
      <c r="B6" s="154" t="s">
        <v>194</v>
      </c>
      <c r="C6" s="156">
        <v>6750</v>
      </c>
      <c r="D6" s="24"/>
      <c r="E6" s="154" t="s">
        <v>280</v>
      </c>
      <c r="F6" s="157">
        <v>19728</v>
      </c>
    </row>
    <row r="7" spans="1:7" ht="15" x14ac:dyDescent="0.25">
      <c r="B7" s="154" t="s">
        <v>195</v>
      </c>
      <c r="C7" s="156">
        <v>3181.5</v>
      </c>
      <c r="D7" s="24"/>
      <c r="E7" s="154" t="s">
        <v>281</v>
      </c>
      <c r="F7" s="157">
        <v>12714.03</v>
      </c>
    </row>
    <row r="8" spans="1:7" ht="15" x14ac:dyDescent="0.25">
      <c r="B8" s="154" t="s">
        <v>196</v>
      </c>
      <c r="C8" s="156">
        <v>3540.2</v>
      </c>
      <c r="D8" s="24"/>
      <c r="E8" s="154" t="s">
        <v>282</v>
      </c>
      <c r="F8" s="157">
        <v>12480</v>
      </c>
    </row>
    <row r="9" spans="1:7" ht="15" x14ac:dyDescent="0.25">
      <c r="B9" s="154" t="s">
        <v>197</v>
      </c>
      <c r="C9" s="156">
        <v>13195</v>
      </c>
      <c r="D9" s="24"/>
      <c r="E9" s="154" t="s">
        <v>283</v>
      </c>
      <c r="F9" s="157">
        <v>8419.1200000000008</v>
      </c>
    </row>
    <row r="10" spans="1:7" ht="15" x14ac:dyDescent="0.25">
      <c r="B10" s="154" t="s">
        <v>198</v>
      </c>
      <c r="C10" s="156">
        <v>60000</v>
      </c>
      <c r="D10" s="24"/>
      <c r="E10" s="154" t="s">
        <v>284</v>
      </c>
      <c r="F10" s="157">
        <v>3674.39</v>
      </c>
    </row>
    <row r="11" spans="1:7" ht="15" x14ac:dyDescent="0.25">
      <c r="B11" s="154" t="s">
        <v>199</v>
      </c>
      <c r="C11" s="156">
        <v>36624.080000000002</v>
      </c>
      <c r="D11" s="24"/>
      <c r="E11" s="154" t="s">
        <v>285</v>
      </c>
      <c r="F11" s="157">
        <v>210971.54</v>
      </c>
    </row>
    <row r="12" spans="1:7" ht="15" x14ac:dyDescent="0.25">
      <c r="B12" s="154" t="s">
        <v>200</v>
      </c>
      <c r="C12" s="156">
        <v>3548.66</v>
      </c>
      <c r="D12" s="24"/>
      <c r="E12" s="154" t="s">
        <v>286</v>
      </c>
      <c r="F12" s="157">
        <v>10810.05</v>
      </c>
    </row>
    <row r="13" spans="1:7" ht="15" x14ac:dyDescent="0.25">
      <c r="B13" s="154" t="s">
        <v>201</v>
      </c>
      <c r="C13" s="156">
        <v>4946.16</v>
      </c>
      <c r="D13" s="24"/>
      <c r="E13" s="154" t="s">
        <v>287</v>
      </c>
      <c r="F13" s="157">
        <v>9140.7999999999993</v>
      </c>
    </row>
    <row r="14" spans="1:7" ht="15" x14ac:dyDescent="0.25">
      <c r="B14" s="154" t="s">
        <v>202</v>
      </c>
      <c r="C14" s="156">
        <v>3640</v>
      </c>
      <c r="D14" s="24"/>
      <c r="E14" s="154" t="s">
        <v>117</v>
      </c>
      <c r="F14" s="157">
        <v>3166.27</v>
      </c>
    </row>
    <row r="15" spans="1:7" ht="15" x14ac:dyDescent="0.25">
      <c r="B15" s="154" t="s">
        <v>203</v>
      </c>
      <c r="C15" s="156">
        <v>5773</v>
      </c>
      <c r="D15" s="24"/>
      <c r="E15" s="154" t="s">
        <v>288</v>
      </c>
      <c r="F15" s="157">
        <v>14763</v>
      </c>
    </row>
    <row r="16" spans="1:7" ht="15" x14ac:dyDescent="0.25">
      <c r="B16" s="154" t="s">
        <v>203</v>
      </c>
      <c r="C16" s="156">
        <v>43285</v>
      </c>
      <c r="D16" s="24"/>
      <c r="E16" s="154" t="s">
        <v>289</v>
      </c>
      <c r="F16" s="157">
        <v>3645</v>
      </c>
    </row>
    <row r="17" spans="2:6" ht="15" x14ac:dyDescent="0.25">
      <c r="B17" s="154" t="s">
        <v>204</v>
      </c>
      <c r="C17" s="156">
        <v>4462.5</v>
      </c>
      <c r="D17" s="24"/>
      <c r="E17" s="154" t="s">
        <v>290</v>
      </c>
      <c r="F17" s="157">
        <v>4370.71</v>
      </c>
    </row>
    <row r="18" spans="2:6" ht="15" x14ac:dyDescent="0.25">
      <c r="B18" s="154" t="s">
        <v>205</v>
      </c>
      <c r="C18" s="156">
        <v>3366</v>
      </c>
      <c r="D18" s="24"/>
      <c r="E18" s="154" t="s">
        <v>291</v>
      </c>
      <c r="F18" s="157">
        <v>22438.5</v>
      </c>
    </row>
    <row r="19" spans="2:6" ht="15" x14ac:dyDescent="0.25">
      <c r="B19" s="154" t="s">
        <v>206</v>
      </c>
      <c r="C19" s="156">
        <v>3080.16</v>
      </c>
      <c r="D19" s="24"/>
      <c r="E19" s="154" t="s">
        <v>292</v>
      </c>
      <c r="F19" s="157">
        <v>6770.05</v>
      </c>
    </row>
    <row r="20" spans="2:6" ht="15" x14ac:dyDescent="0.25">
      <c r="B20" s="154" t="s">
        <v>207</v>
      </c>
      <c r="C20" s="156">
        <v>3520.61</v>
      </c>
      <c r="D20" s="24"/>
      <c r="E20" s="154" t="s">
        <v>293</v>
      </c>
      <c r="F20" s="157">
        <v>10260</v>
      </c>
    </row>
    <row r="21" spans="2:6" ht="15" x14ac:dyDescent="0.25">
      <c r="B21" s="154" t="s">
        <v>208</v>
      </c>
      <c r="C21" s="156">
        <v>114165</v>
      </c>
      <c r="D21" s="24"/>
      <c r="E21" s="154" t="s">
        <v>294</v>
      </c>
      <c r="F21" s="157">
        <v>3085</v>
      </c>
    </row>
    <row r="22" spans="2:6" ht="15" x14ac:dyDescent="0.25">
      <c r="B22" s="154" t="s">
        <v>209</v>
      </c>
      <c r="C22" s="156">
        <v>2308586.88</v>
      </c>
      <c r="D22" s="24"/>
      <c r="E22" s="154" t="s">
        <v>295</v>
      </c>
      <c r="F22" s="157">
        <v>12663</v>
      </c>
    </row>
    <row r="23" spans="2:6" ht="15" x14ac:dyDescent="0.25">
      <c r="B23" s="154" t="s">
        <v>210</v>
      </c>
      <c r="C23" s="156">
        <v>2949.12</v>
      </c>
      <c r="D23" s="24"/>
      <c r="E23" s="154" t="s">
        <v>296</v>
      </c>
      <c r="F23" s="157">
        <v>6200.16</v>
      </c>
    </row>
    <row r="24" spans="2:6" ht="15" x14ac:dyDescent="0.25">
      <c r="B24" s="154" t="s">
        <v>211</v>
      </c>
      <c r="C24" s="156">
        <v>84993</v>
      </c>
      <c r="D24" s="24"/>
      <c r="E24" s="154" t="s">
        <v>297</v>
      </c>
      <c r="F24" s="157">
        <v>5605.95</v>
      </c>
    </row>
    <row r="25" spans="2:6" ht="15" x14ac:dyDescent="0.25">
      <c r="B25" s="154" t="s">
        <v>212</v>
      </c>
      <c r="C25" s="156">
        <v>4545.24</v>
      </c>
      <c r="D25" s="24"/>
      <c r="E25" s="154" t="s">
        <v>298</v>
      </c>
      <c r="F25" s="157">
        <v>10545.6</v>
      </c>
    </row>
    <row r="26" spans="2:6" ht="15" x14ac:dyDescent="0.25">
      <c r="B26" s="154" t="s">
        <v>213</v>
      </c>
      <c r="C26" s="156">
        <v>69905</v>
      </c>
      <c r="D26" s="24"/>
      <c r="E26" s="154" t="s">
        <v>299</v>
      </c>
      <c r="F26" s="157">
        <v>29310.61</v>
      </c>
    </row>
    <row r="27" spans="2:6" ht="15" x14ac:dyDescent="0.25">
      <c r="B27" s="154" t="s">
        <v>214</v>
      </c>
      <c r="C27" s="156">
        <v>5390</v>
      </c>
      <c r="D27" s="24"/>
      <c r="E27" s="154" t="s">
        <v>300</v>
      </c>
      <c r="F27" s="157">
        <v>12950</v>
      </c>
    </row>
    <row r="28" spans="2:6" ht="15" x14ac:dyDescent="0.25">
      <c r="B28" s="154" t="s">
        <v>215</v>
      </c>
      <c r="C28" s="156">
        <v>55342.33</v>
      </c>
      <c r="D28" s="24"/>
      <c r="E28" s="154" t="s">
        <v>301</v>
      </c>
      <c r="F28" s="157">
        <v>30000</v>
      </c>
    </row>
    <row r="29" spans="2:6" ht="15" x14ac:dyDescent="0.25">
      <c r="B29" s="154" t="s">
        <v>216</v>
      </c>
      <c r="C29" s="156">
        <v>2950</v>
      </c>
      <c r="D29" s="24"/>
      <c r="E29" s="154" t="s">
        <v>302</v>
      </c>
      <c r="F29" s="157">
        <v>5460</v>
      </c>
    </row>
    <row r="30" spans="2:6" ht="15" x14ac:dyDescent="0.25">
      <c r="B30" s="154" t="s">
        <v>217</v>
      </c>
      <c r="C30" s="156">
        <v>198439.8</v>
      </c>
      <c r="D30" s="24"/>
      <c r="E30" s="154" t="s">
        <v>303</v>
      </c>
      <c r="F30" s="157">
        <v>2750</v>
      </c>
    </row>
    <row r="31" spans="2:6" ht="15" x14ac:dyDescent="0.25">
      <c r="B31" s="154" t="s">
        <v>218</v>
      </c>
      <c r="C31" s="156">
        <v>8300</v>
      </c>
      <c r="D31" s="24"/>
      <c r="E31" s="154" t="s">
        <v>304</v>
      </c>
      <c r="F31" s="157">
        <v>75216.05</v>
      </c>
    </row>
    <row r="32" spans="2:6" ht="15" x14ac:dyDescent="0.25">
      <c r="B32" s="154" t="s">
        <v>219</v>
      </c>
      <c r="C32" s="156">
        <v>2536</v>
      </c>
      <c r="D32" s="24"/>
      <c r="E32" s="154" t="s">
        <v>305</v>
      </c>
      <c r="F32" s="157">
        <v>94173.79</v>
      </c>
    </row>
    <row r="33" spans="2:6" ht="15" x14ac:dyDescent="0.25">
      <c r="B33" s="154" t="s">
        <v>220</v>
      </c>
      <c r="C33" s="156">
        <v>108245</v>
      </c>
      <c r="D33" s="24"/>
      <c r="E33" s="154" t="s">
        <v>306</v>
      </c>
      <c r="F33" s="157">
        <v>25646</v>
      </c>
    </row>
    <row r="34" spans="2:6" ht="15" x14ac:dyDescent="0.25">
      <c r="B34" s="154" t="s">
        <v>221</v>
      </c>
      <c r="C34" s="156">
        <v>3953.7</v>
      </c>
      <c r="D34" s="24"/>
      <c r="E34" s="154" t="s">
        <v>307</v>
      </c>
      <c r="F34" s="157">
        <v>4866.1899999999996</v>
      </c>
    </row>
    <row r="35" spans="2:6" ht="15" x14ac:dyDescent="0.25">
      <c r="B35" s="154" t="s">
        <v>222</v>
      </c>
      <c r="C35" s="156">
        <v>7183.89</v>
      </c>
      <c r="D35" s="24"/>
      <c r="E35" s="154" t="s">
        <v>308</v>
      </c>
      <c r="F35" s="157">
        <v>7262.43</v>
      </c>
    </row>
    <row r="36" spans="2:6" ht="15" x14ac:dyDescent="0.25">
      <c r="B36" s="154" t="s">
        <v>223</v>
      </c>
      <c r="C36" s="156">
        <v>3495</v>
      </c>
      <c r="D36" s="24"/>
      <c r="E36" s="154" t="s">
        <v>309</v>
      </c>
      <c r="F36" s="157">
        <v>3350.16</v>
      </c>
    </row>
    <row r="37" spans="2:6" ht="15" x14ac:dyDescent="0.25">
      <c r="B37" s="154" t="s">
        <v>224</v>
      </c>
      <c r="C37" s="156">
        <v>140933.4</v>
      </c>
      <c r="D37" s="24"/>
      <c r="E37" s="154" t="s">
        <v>310</v>
      </c>
      <c r="F37" s="157">
        <v>3342.54</v>
      </c>
    </row>
    <row r="38" spans="2:6" ht="15" x14ac:dyDescent="0.25">
      <c r="B38" s="154" t="s">
        <v>225</v>
      </c>
      <c r="C38" s="156">
        <v>49247.63</v>
      </c>
      <c r="D38" s="24"/>
      <c r="E38" s="154" t="s">
        <v>311</v>
      </c>
      <c r="F38" s="157">
        <v>4443.88</v>
      </c>
    </row>
    <row r="39" spans="2:6" ht="15" x14ac:dyDescent="0.25">
      <c r="B39" s="154" t="s">
        <v>226</v>
      </c>
      <c r="C39" s="156">
        <v>104695.93</v>
      </c>
      <c r="D39" s="24"/>
      <c r="E39" s="154" t="s">
        <v>312</v>
      </c>
      <c r="F39" s="157">
        <v>3631.72</v>
      </c>
    </row>
    <row r="40" spans="2:6" ht="15" x14ac:dyDescent="0.25">
      <c r="B40" s="154" t="s">
        <v>227</v>
      </c>
      <c r="C40" s="156">
        <v>5450.16</v>
      </c>
      <c r="D40" s="24"/>
      <c r="E40" s="154" t="s">
        <v>313</v>
      </c>
      <c r="F40" s="157">
        <v>6812.84</v>
      </c>
    </row>
    <row r="41" spans="2:6" ht="15" x14ac:dyDescent="0.25">
      <c r="B41" s="154" t="s">
        <v>228</v>
      </c>
      <c r="C41" s="156">
        <v>2620.88</v>
      </c>
      <c r="D41" s="24"/>
      <c r="E41" s="154" t="s">
        <v>314</v>
      </c>
      <c r="F41" s="157">
        <v>15198.41</v>
      </c>
    </row>
    <row r="42" spans="2:6" ht="15" x14ac:dyDescent="0.25">
      <c r="B42" s="154" t="s">
        <v>229</v>
      </c>
      <c r="C42" s="156">
        <v>37349</v>
      </c>
      <c r="D42" s="24"/>
      <c r="E42" s="154" t="s">
        <v>315</v>
      </c>
      <c r="F42" s="157">
        <v>3003</v>
      </c>
    </row>
    <row r="43" spans="2:6" ht="15" x14ac:dyDescent="0.25">
      <c r="B43" s="154" t="s">
        <v>230</v>
      </c>
      <c r="C43" s="157">
        <v>3650</v>
      </c>
      <c r="E43" s="154" t="s">
        <v>316</v>
      </c>
      <c r="F43" s="157">
        <v>9844.7099999999991</v>
      </c>
    </row>
    <row r="44" spans="2:6" ht="15" x14ac:dyDescent="0.25">
      <c r="B44" s="154" t="s">
        <v>231</v>
      </c>
      <c r="C44" s="157">
        <v>2849.33</v>
      </c>
      <c r="E44" s="154" t="s">
        <v>317</v>
      </c>
      <c r="F44" s="157">
        <v>4950</v>
      </c>
    </row>
    <row r="45" spans="2:6" ht="15" x14ac:dyDescent="0.25">
      <c r="B45" s="154" t="s">
        <v>232</v>
      </c>
      <c r="C45" s="157">
        <v>13359</v>
      </c>
      <c r="E45" s="154" t="s">
        <v>318</v>
      </c>
      <c r="F45" s="157">
        <v>3819.34</v>
      </c>
    </row>
    <row r="46" spans="2:6" ht="15" x14ac:dyDescent="0.25">
      <c r="B46" s="154" t="s">
        <v>233</v>
      </c>
      <c r="C46" s="157">
        <v>30187.5</v>
      </c>
      <c r="E46" s="154" t="s">
        <v>319</v>
      </c>
      <c r="F46" s="157">
        <v>4966.2</v>
      </c>
    </row>
    <row r="47" spans="2:6" ht="15" x14ac:dyDescent="0.25">
      <c r="B47" s="154" t="s">
        <v>234</v>
      </c>
      <c r="C47" s="157">
        <v>3710</v>
      </c>
      <c r="E47" s="154" t="s">
        <v>320</v>
      </c>
      <c r="F47" s="157">
        <v>17020</v>
      </c>
    </row>
    <row r="48" spans="2:6" ht="15" x14ac:dyDescent="0.25">
      <c r="B48" s="154" t="s">
        <v>235</v>
      </c>
      <c r="C48" s="157">
        <v>15000</v>
      </c>
      <c r="E48" s="154" t="s">
        <v>321</v>
      </c>
      <c r="F48" s="157">
        <v>3978.75</v>
      </c>
    </row>
    <row r="49" spans="2:6" ht="15" x14ac:dyDescent="0.25">
      <c r="B49" s="154" t="s">
        <v>236</v>
      </c>
      <c r="C49" s="157">
        <v>7393.89</v>
      </c>
      <c r="E49" s="154" t="s">
        <v>322</v>
      </c>
      <c r="F49" s="157">
        <v>3852.5</v>
      </c>
    </row>
    <row r="50" spans="2:6" ht="15" x14ac:dyDescent="0.25">
      <c r="B50" s="154" t="s">
        <v>237</v>
      </c>
      <c r="C50" s="157">
        <v>3675</v>
      </c>
      <c r="E50" s="154" t="s">
        <v>323</v>
      </c>
      <c r="F50" s="157">
        <v>12837</v>
      </c>
    </row>
    <row r="51" spans="2:6" ht="15" x14ac:dyDescent="0.25">
      <c r="B51" s="154" t="s">
        <v>238</v>
      </c>
      <c r="C51" s="157">
        <v>1433432.23</v>
      </c>
      <c r="E51" s="154" t="s">
        <v>324</v>
      </c>
      <c r="F51" s="157">
        <v>3064.56</v>
      </c>
    </row>
    <row r="52" spans="2:6" ht="15" x14ac:dyDescent="0.25">
      <c r="B52" s="154" t="s">
        <v>239</v>
      </c>
      <c r="C52" s="157">
        <v>86408.61</v>
      </c>
      <c r="E52" s="154" t="s">
        <v>325</v>
      </c>
      <c r="F52" s="157">
        <v>41268.92</v>
      </c>
    </row>
    <row r="53" spans="2:6" ht="15" x14ac:dyDescent="0.25">
      <c r="B53" s="154" t="s">
        <v>240</v>
      </c>
      <c r="C53" s="157">
        <v>49700</v>
      </c>
      <c r="E53" s="154" t="s">
        <v>326</v>
      </c>
      <c r="F53" s="157">
        <v>7170.39</v>
      </c>
    </row>
    <row r="54" spans="2:6" ht="15" x14ac:dyDescent="0.25">
      <c r="B54" s="154" t="s">
        <v>241</v>
      </c>
      <c r="C54" s="157">
        <v>40457</v>
      </c>
      <c r="E54" s="154" t="s">
        <v>327</v>
      </c>
      <c r="F54" s="157">
        <v>3188.75</v>
      </c>
    </row>
    <row r="55" spans="2:6" ht="15" x14ac:dyDescent="0.25">
      <c r="B55" s="154" t="s">
        <v>242</v>
      </c>
      <c r="C55" s="157">
        <v>1595235.06</v>
      </c>
      <c r="E55" s="154" t="s">
        <v>328</v>
      </c>
      <c r="F55" s="157">
        <v>10702.74</v>
      </c>
    </row>
    <row r="56" spans="2:6" ht="15" x14ac:dyDescent="0.25">
      <c r="B56" s="154" t="s">
        <v>243</v>
      </c>
      <c r="C56" s="157">
        <v>4367.9799999999996</v>
      </c>
      <c r="E56" s="154" t="s">
        <v>329</v>
      </c>
      <c r="F56" s="157">
        <v>613897.75</v>
      </c>
    </row>
    <row r="57" spans="2:6" ht="15" x14ac:dyDescent="0.25">
      <c r="B57" s="154" t="s">
        <v>244</v>
      </c>
      <c r="C57" s="157">
        <v>3371.84</v>
      </c>
      <c r="E57" s="154" t="s">
        <v>330</v>
      </c>
      <c r="F57" s="157">
        <v>3599.1</v>
      </c>
    </row>
    <row r="58" spans="2:6" ht="15" x14ac:dyDescent="0.25">
      <c r="B58" s="154" t="s">
        <v>245</v>
      </c>
      <c r="C58" s="157">
        <v>2651</v>
      </c>
      <c r="E58" s="154" t="s">
        <v>331</v>
      </c>
      <c r="F58" s="157">
        <v>42100</v>
      </c>
    </row>
    <row r="59" spans="2:6" ht="15" x14ac:dyDescent="0.25">
      <c r="B59" s="154" t="s">
        <v>246</v>
      </c>
      <c r="C59" s="157">
        <v>2584</v>
      </c>
      <c r="E59" s="154" t="s">
        <v>332</v>
      </c>
      <c r="F59" s="157">
        <v>3499.92</v>
      </c>
    </row>
    <row r="60" spans="2:6" ht="15" x14ac:dyDescent="0.25">
      <c r="B60" s="154" t="s">
        <v>247</v>
      </c>
      <c r="C60" s="157">
        <v>16932.84</v>
      </c>
      <c r="E60" s="154" t="s">
        <v>333</v>
      </c>
      <c r="F60" s="157">
        <v>4534.03</v>
      </c>
    </row>
    <row r="61" spans="2:6" ht="15" x14ac:dyDescent="0.25">
      <c r="B61" s="154" t="s">
        <v>248</v>
      </c>
      <c r="C61" s="157">
        <v>8025.15</v>
      </c>
      <c r="E61" s="154" t="s">
        <v>334</v>
      </c>
      <c r="F61" s="157">
        <v>2693.76</v>
      </c>
    </row>
    <row r="62" spans="2:6" ht="15" x14ac:dyDescent="0.25">
      <c r="B62" s="154" t="s">
        <v>249</v>
      </c>
      <c r="C62" s="157">
        <v>10121.61</v>
      </c>
      <c r="E62" s="154" t="s">
        <v>335</v>
      </c>
      <c r="F62" s="157">
        <v>55073.21</v>
      </c>
    </row>
    <row r="63" spans="2:6" ht="15" x14ac:dyDescent="0.25">
      <c r="B63" s="154" t="s">
        <v>250</v>
      </c>
      <c r="C63" s="157">
        <v>2788.48</v>
      </c>
      <c r="E63" s="154" t="s">
        <v>336</v>
      </c>
      <c r="F63" s="157">
        <v>5550</v>
      </c>
    </row>
    <row r="64" spans="2:6" ht="15" x14ac:dyDescent="0.25">
      <c r="B64" s="154" t="s">
        <v>251</v>
      </c>
      <c r="C64" s="157">
        <v>6615</v>
      </c>
      <c r="E64" s="154" t="s">
        <v>337</v>
      </c>
      <c r="F64" s="157">
        <v>161632.79999999999</v>
      </c>
    </row>
    <row r="65" spans="2:6" ht="15" x14ac:dyDescent="0.25">
      <c r="B65" s="154" t="s">
        <v>252</v>
      </c>
      <c r="C65" s="157">
        <v>4154.04</v>
      </c>
      <c r="E65" s="154" t="s">
        <v>338</v>
      </c>
      <c r="F65" s="157">
        <v>4393.78</v>
      </c>
    </row>
    <row r="66" spans="2:6" ht="15" x14ac:dyDescent="0.25">
      <c r="B66" s="154" t="s">
        <v>253</v>
      </c>
      <c r="C66" s="157">
        <v>4850.16</v>
      </c>
      <c r="E66" s="154" t="s">
        <v>339</v>
      </c>
      <c r="F66" s="157">
        <v>3685.77</v>
      </c>
    </row>
    <row r="67" spans="2:6" ht="15" x14ac:dyDescent="0.25">
      <c r="B67" s="154" t="s">
        <v>254</v>
      </c>
      <c r="C67" s="157">
        <v>2777.02</v>
      </c>
      <c r="E67" s="154" t="s">
        <v>340</v>
      </c>
      <c r="F67" s="157">
        <v>7393.89</v>
      </c>
    </row>
    <row r="68" spans="2:6" ht="15" x14ac:dyDescent="0.25">
      <c r="B68" s="154" t="s">
        <v>255</v>
      </c>
      <c r="C68" s="157">
        <v>5222.09</v>
      </c>
      <c r="E68" s="154" t="s">
        <v>341</v>
      </c>
      <c r="F68" s="157">
        <v>1111834.26</v>
      </c>
    </row>
    <row r="69" spans="2:6" ht="15" x14ac:dyDescent="0.25">
      <c r="B69" s="154" t="s">
        <v>256</v>
      </c>
      <c r="C69" s="157">
        <v>8055.1</v>
      </c>
      <c r="E69" s="154" t="s">
        <v>342</v>
      </c>
      <c r="F69" s="157">
        <v>9273.6</v>
      </c>
    </row>
    <row r="70" spans="2:6" ht="15" x14ac:dyDescent="0.25">
      <c r="B70" s="154" t="s">
        <v>257</v>
      </c>
      <c r="C70" s="157">
        <v>6900.94</v>
      </c>
      <c r="E70" s="154" t="s">
        <v>343</v>
      </c>
      <c r="F70" s="157">
        <v>6029.33</v>
      </c>
    </row>
    <row r="71" spans="2:6" ht="15" x14ac:dyDescent="0.25">
      <c r="B71" s="154" t="s">
        <v>258</v>
      </c>
      <c r="C71" s="157">
        <v>155071</v>
      </c>
      <c r="E71" s="154" t="s">
        <v>344</v>
      </c>
      <c r="F71" s="157">
        <v>9164.36</v>
      </c>
    </row>
    <row r="72" spans="2:6" ht="15" x14ac:dyDescent="0.25">
      <c r="B72" s="154" t="s">
        <v>259</v>
      </c>
      <c r="C72" s="157">
        <v>3572.01</v>
      </c>
      <c r="E72" s="154" t="s">
        <v>345</v>
      </c>
      <c r="F72" s="157">
        <v>2800</v>
      </c>
    </row>
    <row r="73" spans="2:6" ht="15" x14ac:dyDescent="0.25">
      <c r="B73" s="154" t="s">
        <v>260</v>
      </c>
      <c r="C73" s="157">
        <v>29221.53</v>
      </c>
      <c r="E73" s="154" t="s">
        <v>346</v>
      </c>
      <c r="F73" s="157">
        <v>2600.16</v>
      </c>
    </row>
    <row r="74" spans="2:6" ht="15" x14ac:dyDescent="0.25">
      <c r="B74" s="154" t="s">
        <v>261</v>
      </c>
      <c r="C74" s="157">
        <v>2642.96</v>
      </c>
      <c r="E74" s="154" t="s">
        <v>347</v>
      </c>
      <c r="F74" s="157">
        <v>8768</v>
      </c>
    </row>
    <row r="75" spans="2:6" ht="15" x14ac:dyDescent="0.25">
      <c r="B75" s="154" t="s">
        <v>262</v>
      </c>
      <c r="C75" s="157">
        <v>2806</v>
      </c>
      <c r="E75" s="154" t="s">
        <v>348</v>
      </c>
      <c r="F75" s="157">
        <v>7690.16</v>
      </c>
    </row>
    <row r="76" spans="2:6" ht="15" x14ac:dyDescent="0.25">
      <c r="B76" s="154" t="s">
        <v>263</v>
      </c>
      <c r="C76" s="157">
        <v>51581.5</v>
      </c>
      <c r="E76" s="154" t="s">
        <v>349</v>
      </c>
      <c r="F76" s="157">
        <v>74577.27</v>
      </c>
    </row>
    <row r="77" spans="2:6" ht="15" x14ac:dyDescent="0.25">
      <c r="B77" s="154" t="s">
        <v>264</v>
      </c>
      <c r="C77" s="157">
        <v>3151.67</v>
      </c>
      <c r="E77" s="154" t="s">
        <v>350</v>
      </c>
      <c r="F77" s="157">
        <v>795228.92</v>
      </c>
    </row>
    <row r="78" spans="2:6" ht="15" x14ac:dyDescent="0.25">
      <c r="B78" s="154" t="s">
        <v>265</v>
      </c>
      <c r="C78" s="157">
        <v>3220</v>
      </c>
      <c r="E78" s="154" t="s">
        <v>351</v>
      </c>
      <c r="F78" s="157">
        <v>2880</v>
      </c>
    </row>
    <row r="79" spans="2:6" ht="15" x14ac:dyDescent="0.25">
      <c r="B79" s="154" t="s">
        <v>266</v>
      </c>
      <c r="C79" s="157">
        <v>25244</v>
      </c>
      <c r="E79" s="154" t="s">
        <v>352</v>
      </c>
      <c r="F79" s="157">
        <v>2699.26</v>
      </c>
    </row>
    <row r="80" spans="2:6" ht="15" x14ac:dyDescent="0.25">
      <c r="B80" s="154" t="s">
        <v>267</v>
      </c>
      <c r="C80" s="157">
        <v>465508.91</v>
      </c>
      <c r="E80" s="154" t="s">
        <v>353</v>
      </c>
      <c r="F80" s="157">
        <v>3649</v>
      </c>
    </row>
    <row r="81" spans="2:6" ht="15" x14ac:dyDescent="0.25">
      <c r="B81" s="154" t="s">
        <v>268</v>
      </c>
      <c r="C81" s="157">
        <v>269162.93</v>
      </c>
      <c r="E81" s="154" t="s">
        <v>354</v>
      </c>
      <c r="F81" s="157">
        <v>18655.7</v>
      </c>
    </row>
    <row r="82" spans="2:6" ht="15" x14ac:dyDescent="0.25">
      <c r="B82" s="154" t="s">
        <v>269</v>
      </c>
      <c r="C82" s="157">
        <v>18322.259999999998</v>
      </c>
      <c r="E82" s="154" t="s">
        <v>355</v>
      </c>
      <c r="F82" s="157">
        <v>77658.240000000005</v>
      </c>
    </row>
    <row r="83" spans="2:6" ht="15" x14ac:dyDescent="0.25">
      <c r="B83" s="154" t="s">
        <v>270</v>
      </c>
      <c r="C83" s="157">
        <v>8401.73</v>
      </c>
      <c r="E83" s="154" t="s">
        <v>356</v>
      </c>
      <c r="F83" s="157">
        <v>8343.99</v>
      </c>
    </row>
    <row r="84" spans="2:6" ht="15" x14ac:dyDescent="0.25">
      <c r="B84" s="154" t="s">
        <v>271</v>
      </c>
      <c r="C84" s="157">
        <v>10048.290000000001</v>
      </c>
      <c r="E84" s="154" t="s">
        <v>357</v>
      </c>
      <c r="F84" s="157">
        <v>7728.86</v>
      </c>
    </row>
    <row r="85" spans="2:6" ht="15" x14ac:dyDescent="0.25">
      <c r="B85" s="154" t="s">
        <v>272</v>
      </c>
      <c r="C85" s="157">
        <v>3750</v>
      </c>
      <c r="E85" s="154" t="s">
        <v>358</v>
      </c>
      <c r="F85" s="157">
        <v>9747.23</v>
      </c>
    </row>
    <row r="86" spans="2:6" ht="15" x14ac:dyDescent="0.25">
      <c r="B86" s="154" t="s">
        <v>273</v>
      </c>
      <c r="C86" s="157">
        <v>4899.96</v>
      </c>
      <c r="E86" s="154" t="s">
        <v>359</v>
      </c>
      <c r="F86" s="157">
        <v>6608.9</v>
      </c>
    </row>
    <row r="87" spans="2:6" ht="15" x14ac:dyDescent="0.25">
      <c r="B87" s="154" t="s">
        <v>274</v>
      </c>
      <c r="C87" s="157">
        <v>3499.2</v>
      </c>
      <c r="E87" s="154" t="s">
        <v>360</v>
      </c>
      <c r="F87" s="157">
        <v>3400</v>
      </c>
    </row>
    <row r="88" spans="2:6" ht="15" x14ac:dyDescent="0.25">
      <c r="B88" s="154" t="s">
        <v>275</v>
      </c>
      <c r="C88" s="157">
        <v>10344.040000000001</v>
      </c>
      <c r="E88" s="154" t="s">
        <v>361</v>
      </c>
      <c r="F88" s="157">
        <v>17902</v>
      </c>
    </row>
    <row r="89" spans="2:6" ht="15" x14ac:dyDescent="0.25">
      <c r="B89" s="154" t="s">
        <v>276</v>
      </c>
      <c r="C89" s="157">
        <v>3450</v>
      </c>
      <c r="E89" s="154" t="s">
        <v>362</v>
      </c>
      <c r="F89" s="157">
        <v>2949.42</v>
      </c>
    </row>
    <row r="90" spans="2:6" ht="15" x14ac:dyDescent="0.25">
      <c r="B90" s="154" t="s">
        <v>277</v>
      </c>
      <c r="C90" s="157">
        <v>15750</v>
      </c>
      <c r="E90" s="154" t="s">
        <v>363</v>
      </c>
      <c r="F90" s="157">
        <v>4565</v>
      </c>
    </row>
    <row r="91" spans="2:6" ht="15" x14ac:dyDescent="0.25">
      <c r="B91" s="155" t="s">
        <v>278</v>
      </c>
      <c r="C91" s="158">
        <v>4449.84</v>
      </c>
    </row>
  </sheetData>
  <sheetProtection insertRows="0"/>
  <mergeCells count="2">
    <mergeCell ref="A1:F1"/>
    <mergeCell ref="A2:G2"/>
  </mergeCells>
  <phoneticPr fontId="3" type="noConversion"/>
  <printOptions headings="1"/>
  <pageMargins left="0.35" right="0.25" top="0.43" bottom="0.21" header="0.22" footer="0.17"/>
  <pageSetup scale="91" orientation="landscape" r:id="rId1"/>
  <headerFooter scaleWithDoc="0">
    <oddHeader>&amp;L&amp;"-,Regular"&amp;8ASA 2023&amp;R&amp;"-,Regular"&amp;8Page &amp;P of &amp;N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pageSetUpPr autoPageBreaks="0"/>
  </sheetPr>
  <dimension ref="A1:G54"/>
  <sheetViews>
    <sheetView showGridLines="0" zoomScaleNormal="100" workbookViewId="0">
      <pane ySplit="2" topLeftCell="A3" activePane="bottomLeft" state="frozen"/>
      <selection activeCell="A5" sqref="A5:K5"/>
      <selection pane="bottomLeft" activeCell="H52" sqref="H52"/>
    </sheetView>
  </sheetViews>
  <sheetFormatPr defaultColWidth="9.109375" defaultRowHeight="13.2" x14ac:dyDescent="0.25"/>
  <cols>
    <col min="1" max="1" width="3.109375" style="22" customWidth="1"/>
    <col min="2" max="2" width="64.33203125" style="22" bestFit="1" customWidth="1"/>
    <col min="3" max="3" width="18.88671875" style="22" customWidth="1"/>
    <col min="4" max="4" width="2.5546875" style="22" customWidth="1"/>
    <col min="5" max="5" width="48" style="22" bestFit="1" customWidth="1"/>
    <col min="6" max="6" width="18.88671875" style="22" customWidth="1"/>
    <col min="7" max="7" width="3.5546875" style="22" customWidth="1"/>
    <col min="8" max="16384" width="9.109375" style="22"/>
  </cols>
  <sheetData>
    <row r="1" spans="1:7" x14ac:dyDescent="0.25">
      <c r="B1" s="122" t="s">
        <v>77</v>
      </c>
      <c r="C1" s="122"/>
      <c r="D1" s="122"/>
      <c r="E1" s="122"/>
      <c r="F1" s="122"/>
      <c r="G1" s="122"/>
    </row>
    <row r="2" spans="1:7" x14ac:dyDescent="0.25">
      <c r="A2" s="121" t="s">
        <v>60</v>
      </c>
      <c r="B2" s="121"/>
      <c r="C2" s="121"/>
      <c r="D2" s="121"/>
      <c r="E2" s="121"/>
      <c r="F2" s="121"/>
      <c r="G2" s="121"/>
    </row>
    <row r="3" spans="1:7" x14ac:dyDescent="0.25">
      <c r="B3" s="65"/>
      <c r="C3" s="23"/>
      <c r="D3" s="30"/>
      <c r="E3" s="23"/>
      <c r="F3" s="23"/>
      <c r="G3" s="31"/>
    </row>
    <row r="4" spans="1:7" x14ac:dyDescent="0.25">
      <c r="B4" s="8" t="s">
        <v>21</v>
      </c>
      <c r="C4" s="9" t="s">
        <v>20</v>
      </c>
      <c r="D4" s="32"/>
      <c r="E4" s="10" t="s">
        <v>21</v>
      </c>
      <c r="F4" s="11" t="s">
        <v>20</v>
      </c>
    </row>
    <row r="5" spans="1:7" ht="15" x14ac:dyDescent="0.25">
      <c r="B5" s="154" t="s">
        <v>364</v>
      </c>
      <c r="C5" s="156">
        <v>1780.65</v>
      </c>
      <c r="D5" s="24"/>
      <c r="E5" s="154" t="s">
        <v>407</v>
      </c>
      <c r="F5" s="157">
        <v>1514</v>
      </c>
    </row>
    <row r="6" spans="1:7" ht="15" x14ac:dyDescent="0.25">
      <c r="B6" s="154" t="s">
        <v>365</v>
      </c>
      <c r="C6" s="156">
        <v>1506.39</v>
      </c>
      <c r="D6" s="24"/>
      <c r="E6" s="154" t="s">
        <v>408</v>
      </c>
      <c r="F6" s="157">
        <v>1228.04</v>
      </c>
    </row>
    <row r="7" spans="1:7" ht="15" x14ac:dyDescent="0.25">
      <c r="B7" s="154" t="s">
        <v>366</v>
      </c>
      <c r="C7" s="156">
        <v>1594</v>
      </c>
      <c r="D7" s="24"/>
      <c r="E7" s="154" t="s">
        <v>409</v>
      </c>
      <c r="F7" s="157">
        <v>2375</v>
      </c>
    </row>
    <row r="8" spans="1:7" ht="15" x14ac:dyDescent="0.25">
      <c r="B8" s="154" t="s">
        <v>367</v>
      </c>
      <c r="C8" s="156">
        <v>2022</v>
      </c>
      <c r="D8" s="24"/>
      <c r="E8" s="154" t="s">
        <v>410</v>
      </c>
      <c r="F8" s="157">
        <v>1449</v>
      </c>
    </row>
    <row r="9" spans="1:7" ht="15" x14ac:dyDescent="0.25">
      <c r="B9" s="154" t="s">
        <v>368</v>
      </c>
      <c r="C9" s="156">
        <v>1805</v>
      </c>
      <c r="D9" s="24"/>
      <c r="E9" s="154" t="s">
        <v>411</v>
      </c>
      <c r="F9" s="157">
        <v>2450.16</v>
      </c>
    </row>
    <row r="10" spans="1:7" ht="15" x14ac:dyDescent="0.25">
      <c r="B10" s="154" t="s">
        <v>369</v>
      </c>
      <c r="C10" s="156">
        <v>1954.4</v>
      </c>
      <c r="D10" s="24"/>
      <c r="E10" s="154" t="s">
        <v>412</v>
      </c>
      <c r="F10" s="157">
        <v>1392.12</v>
      </c>
    </row>
    <row r="11" spans="1:7" ht="15" x14ac:dyDescent="0.25">
      <c r="B11" s="154" t="s">
        <v>370</v>
      </c>
      <c r="C11" s="156">
        <v>1645</v>
      </c>
      <c r="D11" s="24"/>
      <c r="E11" s="154" t="s">
        <v>413</v>
      </c>
      <c r="F11" s="157">
        <v>2320.89</v>
      </c>
    </row>
    <row r="12" spans="1:7" ht="15" x14ac:dyDescent="0.25">
      <c r="B12" s="154" t="s">
        <v>371</v>
      </c>
      <c r="C12" s="156">
        <v>1500</v>
      </c>
      <c r="D12" s="24"/>
      <c r="E12" s="154" t="s">
        <v>414</v>
      </c>
      <c r="F12" s="157">
        <v>2000</v>
      </c>
    </row>
    <row r="13" spans="1:7" ht="15" x14ac:dyDescent="0.25">
      <c r="B13" s="154" t="s">
        <v>372</v>
      </c>
      <c r="C13" s="156">
        <v>1023.28</v>
      </c>
      <c r="D13" s="24"/>
      <c r="E13" s="154" t="s">
        <v>415</v>
      </c>
      <c r="F13" s="157">
        <v>2300</v>
      </c>
    </row>
    <row r="14" spans="1:7" ht="15" x14ac:dyDescent="0.25">
      <c r="B14" s="154" t="s">
        <v>373</v>
      </c>
      <c r="C14" s="156">
        <v>1603</v>
      </c>
      <c r="D14" s="24"/>
      <c r="E14" s="154" t="s">
        <v>416</v>
      </c>
      <c r="F14" s="157">
        <v>1620.32</v>
      </c>
    </row>
    <row r="15" spans="1:7" ht="15" x14ac:dyDescent="0.25">
      <c r="B15" s="154" t="s">
        <v>374</v>
      </c>
      <c r="C15" s="156">
        <v>1015.87</v>
      </c>
      <c r="D15" s="24"/>
      <c r="E15" s="154" t="s">
        <v>417</v>
      </c>
      <c r="F15" s="157">
        <v>1216</v>
      </c>
    </row>
    <row r="16" spans="1:7" ht="15" x14ac:dyDescent="0.25">
      <c r="B16" s="154" t="s">
        <v>375</v>
      </c>
      <c r="C16" s="156">
        <v>2068.3000000000002</v>
      </c>
      <c r="D16" s="24"/>
      <c r="E16" s="154" t="s">
        <v>418</v>
      </c>
      <c r="F16" s="157">
        <v>1093.8900000000001</v>
      </c>
    </row>
    <row r="17" spans="2:6" ht="15" x14ac:dyDescent="0.25">
      <c r="B17" s="154" t="s">
        <v>376</v>
      </c>
      <c r="C17" s="156">
        <v>1909.98</v>
      </c>
      <c r="D17" s="24"/>
      <c r="E17" s="154" t="s">
        <v>419</v>
      </c>
      <c r="F17" s="157">
        <v>1813.6</v>
      </c>
    </row>
    <row r="18" spans="2:6" ht="15" x14ac:dyDescent="0.25">
      <c r="B18" s="154" t="s">
        <v>377</v>
      </c>
      <c r="C18" s="156">
        <v>2225</v>
      </c>
      <c r="D18" s="24"/>
      <c r="E18" s="154" t="s">
        <v>420</v>
      </c>
      <c r="F18" s="157">
        <v>2490.4299999999998</v>
      </c>
    </row>
    <row r="19" spans="2:6" ht="15" x14ac:dyDescent="0.25">
      <c r="B19" s="154" t="s">
        <v>378</v>
      </c>
      <c r="C19" s="156">
        <v>1278.5999999999999</v>
      </c>
      <c r="D19" s="24"/>
      <c r="E19" s="154" t="s">
        <v>421</v>
      </c>
      <c r="F19" s="157">
        <v>1083.18</v>
      </c>
    </row>
    <row r="20" spans="2:6" ht="15" x14ac:dyDescent="0.25">
      <c r="B20" s="154" t="s">
        <v>379</v>
      </c>
      <c r="C20" s="156">
        <v>2000</v>
      </c>
      <c r="D20" s="24"/>
      <c r="E20" s="154" t="s">
        <v>422</v>
      </c>
      <c r="F20" s="157">
        <v>1095.26</v>
      </c>
    </row>
    <row r="21" spans="2:6" ht="15" x14ac:dyDescent="0.25">
      <c r="B21" s="154" t="s">
        <v>380</v>
      </c>
      <c r="C21" s="156">
        <v>1170.5899999999999</v>
      </c>
      <c r="D21" s="24"/>
      <c r="E21" s="154" t="s">
        <v>423</v>
      </c>
      <c r="F21" s="157">
        <v>1850</v>
      </c>
    </row>
    <row r="22" spans="2:6" ht="15" x14ac:dyDescent="0.25">
      <c r="B22" s="154" t="s">
        <v>381</v>
      </c>
      <c r="C22" s="156">
        <v>1098.69</v>
      </c>
      <c r="D22" s="24"/>
      <c r="E22" s="154" t="s">
        <v>424</v>
      </c>
      <c r="F22" s="157">
        <v>1750</v>
      </c>
    </row>
    <row r="23" spans="2:6" ht="15" x14ac:dyDescent="0.25">
      <c r="B23" s="154" t="s">
        <v>382</v>
      </c>
      <c r="C23" s="156">
        <v>1775</v>
      </c>
      <c r="D23" s="24"/>
      <c r="E23" s="154" t="s">
        <v>425</v>
      </c>
      <c r="F23" s="157">
        <v>1308.69</v>
      </c>
    </row>
    <row r="24" spans="2:6" ht="15" x14ac:dyDescent="0.25">
      <c r="B24" s="154" t="s">
        <v>383</v>
      </c>
      <c r="C24" s="156">
        <v>1198</v>
      </c>
      <c r="D24" s="24"/>
      <c r="E24" s="154" t="s">
        <v>426</v>
      </c>
      <c r="F24" s="157">
        <v>1775.55</v>
      </c>
    </row>
    <row r="25" spans="2:6" ht="15" x14ac:dyDescent="0.25">
      <c r="B25" s="154" t="s">
        <v>384</v>
      </c>
      <c r="C25" s="156">
        <v>1891.96</v>
      </c>
      <c r="D25" s="24"/>
      <c r="E25" s="154" t="s">
        <v>427</v>
      </c>
      <c r="F25" s="157">
        <v>1583.52</v>
      </c>
    </row>
    <row r="26" spans="2:6" ht="15" x14ac:dyDescent="0.25">
      <c r="B26" s="154" t="s">
        <v>385</v>
      </c>
      <c r="C26" s="156">
        <v>1143.0999999999999</v>
      </c>
      <c r="D26" s="24"/>
      <c r="E26" s="154" t="s">
        <v>428</v>
      </c>
      <c r="F26" s="157">
        <v>1764.29</v>
      </c>
    </row>
    <row r="27" spans="2:6" ht="15" x14ac:dyDescent="0.25">
      <c r="B27" s="154" t="s">
        <v>386</v>
      </c>
      <c r="C27" s="156">
        <v>2343.8000000000002</v>
      </c>
      <c r="D27" s="24"/>
      <c r="E27" s="154" t="s">
        <v>429</v>
      </c>
      <c r="F27" s="157">
        <v>1553.12</v>
      </c>
    </row>
    <row r="28" spans="2:6" ht="15" x14ac:dyDescent="0.25">
      <c r="B28" s="154" t="s">
        <v>387</v>
      </c>
      <c r="C28" s="156">
        <v>1120.68</v>
      </c>
      <c r="D28" s="24"/>
      <c r="E28" s="154" t="s">
        <v>430</v>
      </c>
      <c r="F28" s="157">
        <v>1701.13</v>
      </c>
    </row>
    <row r="29" spans="2:6" ht="15" x14ac:dyDescent="0.25">
      <c r="B29" s="154" t="s">
        <v>388</v>
      </c>
      <c r="C29" s="156">
        <v>1200</v>
      </c>
      <c r="D29" s="24"/>
      <c r="E29" s="154" t="s">
        <v>431</v>
      </c>
      <c r="F29" s="157">
        <v>1471.86</v>
      </c>
    </row>
    <row r="30" spans="2:6" ht="15" x14ac:dyDescent="0.25">
      <c r="B30" s="154" t="s">
        <v>389</v>
      </c>
      <c r="C30" s="156">
        <v>1293</v>
      </c>
      <c r="D30" s="24"/>
      <c r="E30" s="154" t="s">
        <v>432</v>
      </c>
      <c r="F30" s="157">
        <v>1465.92</v>
      </c>
    </row>
    <row r="31" spans="2:6" ht="15" x14ac:dyDescent="0.25">
      <c r="B31" s="154" t="s">
        <v>390</v>
      </c>
      <c r="C31" s="156">
        <v>1327.32</v>
      </c>
      <c r="D31" s="24"/>
      <c r="E31" s="154" t="s">
        <v>433</v>
      </c>
      <c r="F31" s="157">
        <v>1764.21</v>
      </c>
    </row>
    <row r="32" spans="2:6" ht="15" x14ac:dyDescent="0.25">
      <c r="B32" s="154" t="s">
        <v>391</v>
      </c>
      <c r="C32" s="156">
        <v>1284</v>
      </c>
      <c r="D32" s="24"/>
      <c r="E32" s="154" t="s">
        <v>434</v>
      </c>
      <c r="F32" s="157">
        <v>1547.35</v>
      </c>
    </row>
    <row r="33" spans="2:6" ht="15" x14ac:dyDescent="0.25">
      <c r="B33" s="154" t="s">
        <v>392</v>
      </c>
      <c r="C33" s="156">
        <v>2345.94</v>
      </c>
      <c r="D33" s="24"/>
      <c r="E33" s="154" t="s">
        <v>435</v>
      </c>
      <c r="F33" s="157">
        <v>1357.2</v>
      </c>
    </row>
    <row r="34" spans="2:6" ht="15" x14ac:dyDescent="0.25">
      <c r="B34" s="154" t="s">
        <v>393</v>
      </c>
      <c r="C34" s="156">
        <v>2500</v>
      </c>
      <c r="D34" s="24"/>
      <c r="E34" s="154" t="s">
        <v>436</v>
      </c>
      <c r="F34" s="157">
        <v>1194</v>
      </c>
    </row>
    <row r="35" spans="2:6" ht="15" x14ac:dyDescent="0.25">
      <c r="B35" s="154" t="s">
        <v>394</v>
      </c>
      <c r="C35" s="156">
        <v>1575</v>
      </c>
      <c r="D35" s="24"/>
      <c r="E35" s="154" t="s">
        <v>437</v>
      </c>
      <c r="F35" s="157">
        <v>1690</v>
      </c>
    </row>
    <row r="36" spans="2:6" ht="15" x14ac:dyDescent="0.25">
      <c r="B36" s="154" t="s">
        <v>104</v>
      </c>
      <c r="C36" s="156">
        <v>1596.36</v>
      </c>
      <c r="D36" s="24"/>
      <c r="E36" s="154" t="s">
        <v>438</v>
      </c>
      <c r="F36" s="157">
        <v>1080</v>
      </c>
    </row>
    <row r="37" spans="2:6" ht="15" x14ac:dyDescent="0.25">
      <c r="B37" s="154" t="s">
        <v>395</v>
      </c>
      <c r="C37" s="156">
        <v>1650</v>
      </c>
      <c r="D37" s="24"/>
      <c r="E37" s="154" t="s">
        <v>439</v>
      </c>
      <c r="F37" s="157">
        <v>1624.56</v>
      </c>
    </row>
    <row r="38" spans="2:6" ht="15" x14ac:dyDescent="0.25">
      <c r="B38" s="154" t="s">
        <v>396</v>
      </c>
      <c r="C38" s="156">
        <v>1312.17</v>
      </c>
      <c r="D38" s="24"/>
      <c r="E38" s="154" t="s">
        <v>440</v>
      </c>
      <c r="F38" s="157">
        <v>1795.92</v>
      </c>
    </row>
    <row r="39" spans="2:6" ht="15" x14ac:dyDescent="0.25">
      <c r="B39" s="154" t="s">
        <v>397</v>
      </c>
      <c r="C39" s="156">
        <v>2330</v>
      </c>
      <c r="D39" s="24"/>
      <c r="E39" s="154" t="s">
        <v>441</v>
      </c>
      <c r="F39" s="157">
        <v>1214.77</v>
      </c>
    </row>
    <row r="40" spans="2:6" ht="15" x14ac:dyDescent="0.25">
      <c r="B40" s="154" t="s">
        <v>398</v>
      </c>
      <c r="C40" s="156">
        <v>1194</v>
      </c>
      <c r="D40" s="24"/>
      <c r="E40" s="154" t="s">
        <v>442</v>
      </c>
      <c r="F40" s="157">
        <v>1135.04</v>
      </c>
    </row>
    <row r="41" spans="2:6" ht="15" x14ac:dyDescent="0.25">
      <c r="B41" s="154" t="s">
        <v>399</v>
      </c>
      <c r="C41" s="156">
        <v>1113.8900000000001</v>
      </c>
      <c r="D41" s="24"/>
      <c r="E41" s="154" t="s">
        <v>443</v>
      </c>
      <c r="F41" s="157">
        <v>1426.7</v>
      </c>
    </row>
    <row r="42" spans="2:6" ht="15" x14ac:dyDescent="0.25">
      <c r="B42" s="154" t="s">
        <v>400</v>
      </c>
      <c r="C42" s="156">
        <v>1564.57</v>
      </c>
      <c r="D42" s="24"/>
      <c r="E42" s="154" t="s">
        <v>444</v>
      </c>
      <c r="F42" s="157">
        <v>2365.4899999999998</v>
      </c>
    </row>
    <row r="43" spans="2:6" ht="15" x14ac:dyDescent="0.25">
      <c r="B43" s="154" t="s">
        <v>401</v>
      </c>
      <c r="C43" s="157">
        <v>1250.1600000000001</v>
      </c>
      <c r="D43" s="24"/>
      <c r="E43" s="154" t="s">
        <v>445</v>
      </c>
      <c r="F43" s="157">
        <v>1680.8</v>
      </c>
    </row>
    <row r="44" spans="2:6" ht="15" x14ac:dyDescent="0.25">
      <c r="B44" s="154" t="s">
        <v>402</v>
      </c>
      <c r="C44" s="157">
        <v>1179.5999999999999</v>
      </c>
      <c r="E44" s="154" t="s">
        <v>446</v>
      </c>
      <c r="F44" s="157">
        <v>1000</v>
      </c>
    </row>
    <row r="45" spans="2:6" ht="15" x14ac:dyDescent="0.25">
      <c r="B45" s="154" t="s">
        <v>403</v>
      </c>
      <c r="C45" s="157">
        <v>2236.2600000000002</v>
      </c>
      <c r="E45" s="154" t="s">
        <v>447</v>
      </c>
      <c r="F45" s="157">
        <v>2405.16</v>
      </c>
    </row>
    <row r="46" spans="2:6" ht="15" x14ac:dyDescent="0.25">
      <c r="B46" s="154" t="s">
        <v>404</v>
      </c>
      <c r="C46" s="157">
        <v>1697.54</v>
      </c>
      <c r="E46" s="154" t="s">
        <v>448</v>
      </c>
      <c r="F46" s="157">
        <v>1650</v>
      </c>
    </row>
    <row r="47" spans="2:6" ht="15" x14ac:dyDescent="0.25">
      <c r="B47" s="154" t="s">
        <v>405</v>
      </c>
      <c r="C47" s="157">
        <v>2249.0700000000002</v>
      </c>
    </row>
    <row r="48" spans="2:6" ht="15" x14ac:dyDescent="0.25">
      <c r="B48" s="154" t="s">
        <v>406</v>
      </c>
      <c r="C48" s="157">
        <v>1493.08</v>
      </c>
    </row>
    <row r="54" spans="2:2" x14ac:dyDescent="0.25">
      <c r="B54" s="33"/>
    </row>
  </sheetData>
  <sheetProtection formatCells="0" insertRows="0"/>
  <mergeCells count="2">
    <mergeCell ref="A2:G2"/>
    <mergeCell ref="B1:G1"/>
  </mergeCells>
  <phoneticPr fontId="3" type="noConversion"/>
  <printOptions headings="1"/>
  <pageMargins left="0.35" right="0.25" top="0.43" bottom="0.21" header="0.22" footer="0.17"/>
  <pageSetup scale="91" orientation="landscape" r:id="rId1"/>
  <headerFooter scaleWithDoc="0">
    <oddHeader>&amp;L&amp;"-,Regular"&amp;8ASA 2023&amp;R&amp;"-,Regular"&amp;8Page &amp;P of &amp;N</oddHead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pageSetUpPr autoPageBreaks="0"/>
  </sheetPr>
  <dimension ref="A1:F30"/>
  <sheetViews>
    <sheetView showGridLines="0" zoomScaleNormal="100" workbookViewId="0">
      <selection activeCell="D30" sqref="D30"/>
    </sheetView>
  </sheetViews>
  <sheetFormatPr defaultColWidth="9.109375" defaultRowHeight="13.2" x14ac:dyDescent="0.25"/>
  <cols>
    <col min="1" max="1" width="31.6640625" style="13" customWidth="1"/>
    <col min="2" max="2" width="44.6640625" style="13" customWidth="1"/>
    <col min="3" max="3" width="22.6640625" style="13" customWidth="1"/>
    <col min="4" max="4" width="22" style="1" customWidth="1"/>
    <col min="5" max="5" width="4.109375" style="1" customWidth="1"/>
    <col min="6" max="6" width="7.6640625" style="1" customWidth="1"/>
    <col min="7" max="16384" width="9.109375" style="1"/>
  </cols>
  <sheetData>
    <row r="1" spans="1:6" ht="15.6" x14ac:dyDescent="0.25">
      <c r="A1" s="137" t="str">
        <f>"REPORT ON CONTRACTS EXCEEDING $25,000 AWARDED DURING FY"&amp;'Cover Page'!F8</f>
        <v>REPORT ON CONTRACTS EXCEEDING $25,000 AWARDED DURING FY2025</v>
      </c>
      <c r="B1" s="137"/>
      <c r="C1" s="137"/>
      <c r="D1" s="138"/>
      <c r="E1" s="12"/>
      <c r="F1" s="12"/>
    </row>
    <row r="2" spans="1:6" ht="4.5" customHeight="1" x14ac:dyDescent="0.25"/>
    <row r="3" spans="1:6" ht="7.5" customHeight="1" x14ac:dyDescent="0.25"/>
    <row r="4" spans="1:6" ht="39" customHeight="1" x14ac:dyDescent="0.25">
      <c r="A4" s="139" t="s">
        <v>63</v>
      </c>
      <c r="B4" s="139"/>
      <c r="C4" s="139"/>
      <c r="D4" s="141"/>
      <c r="E4" s="13"/>
      <c r="F4" s="13"/>
    </row>
    <row r="5" spans="1:6" ht="9.75" customHeight="1" x14ac:dyDescent="0.25">
      <c r="A5" s="144"/>
      <c r="B5" s="144"/>
      <c r="C5" s="144"/>
      <c r="D5" s="145"/>
    </row>
    <row r="6" spans="1:6" ht="25.5" customHeight="1" x14ac:dyDescent="0.25">
      <c r="A6" s="148" t="s">
        <v>36</v>
      </c>
      <c r="B6" s="148"/>
      <c r="C6" s="148"/>
      <c r="D6" s="148"/>
    </row>
    <row r="7" spans="1:6" ht="87" customHeight="1" x14ac:dyDescent="0.25">
      <c r="A7" s="14"/>
      <c r="B7" s="14"/>
      <c r="C7" s="14"/>
      <c r="D7" s="15"/>
    </row>
    <row r="8" spans="1:6" ht="17.399999999999999" x14ac:dyDescent="0.25">
      <c r="A8" s="146" t="s">
        <v>39</v>
      </c>
      <c r="B8" s="146"/>
      <c r="C8" s="146"/>
      <c r="D8" s="146"/>
    </row>
    <row r="9" spans="1:6" ht="14.4" x14ac:dyDescent="0.25">
      <c r="A9" s="147" t="s">
        <v>50</v>
      </c>
      <c r="B9" s="147"/>
      <c r="C9" s="147"/>
      <c r="D9" s="147"/>
      <c r="E9"/>
    </row>
    <row r="10" spans="1:6" ht="17.399999999999999" x14ac:dyDescent="0.25">
      <c r="A10" s="16"/>
      <c r="B10" s="16"/>
      <c r="C10" s="16"/>
      <c r="D10" s="16"/>
      <c r="E10"/>
    </row>
    <row r="11" spans="1:6" ht="18.75" customHeight="1" x14ac:dyDescent="0.25">
      <c r="A11" s="142" t="str">
        <f>"ITEM 1. – Count only contracts where the consideration exceeds $25,000 over the life of the contract and that were awarded during FY"&amp;'Cover Page'!F8</f>
        <v>ITEM 1. – Count only contracts where the consideration exceeds $25,000 over the life of the contract and that were awarded during FY2025</v>
      </c>
      <c r="B11" s="142"/>
      <c r="C11" s="142"/>
      <c r="D11" s="143"/>
      <c r="E11" s="13"/>
      <c r="F11" s="13"/>
    </row>
    <row r="12" spans="1:6" x14ac:dyDescent="0.25">
      <c r="A12" s="149" t="str">
        <f>"and record the number below in the space provided. Do not include: (1) multi-year contracts awarded prior to FY"&amp;'Cover Page'!F8</f>
        <v>and record the number below in the space provided. Do not include: (1) multi-year contracts awarded prior to FY2025</v>
      </c>
      <c r="B12" s="149"/>
      <c r="C12" s="149"/>
      <c r="D12" s="17" t="s">
        <v>43</v>
      </c>
      <c r="E12" s="13"/>
      <c r="F12" s="13"/>
    </row>
    <row r="13" spans="1:6" x14ac:dyDescent="0.25">
      <c r="A13" s="18" t="s">
        <v>44</v>
      </c>
      <c r="B13" s="14"/>
      <c r="C13" s="14"/>
      <c r="D13" s="15"/>
    </row>
    <row r="14" spans="1:6" ht="6" customHeight="1" x14ac:dyDescent="0.25">
      <c r="A14" s="14"/>
      <c r="B14" s="14"/>
      <c r="C14" s="14"/>
      <c r="D14" s="15"/>
    </row>
    <row r="15" spans="1:6" ht="30.75" customHeight="1" x14ac:dyDescent="0.25">
      <c r="A15" s="139" t="s">
        <v>45</v>
      </c>
      <c r="B15" s="140"/>
      <c r="C15" s="140"/>
      <c r="D15" s="141"/>
    </row>
    <row r="16" spans="1:6" ht="4.5" customHeight="1" x14ac:dyDescent="0.25">
      <c r="A16" s="14"/>
      <c r="B16" s="14"/>
      <c r="C16" s="14"/>
      <c r="D16" s="15"/>
    </row>
    <row r="17" spans="1:4" x14ac:dyDescent="0.25">
      <c r="A17" s="139" t="str">
        <f>"ITEM 3. – Count only contracts where the consideration exceeds $25,000 over the life of the contract that were awarded during FY"&amp;'Cover Page'!F8</f>
        <v>ITEM 3. – Count only contracts where the consideration exceeds $25,000 over the life of the contract that were awarded during FY2025</v>
      </c>
      <c r="B17" s="140"/>
      <c r="C17" s="140"/>
      <c r="D17" s="141"/>
    </row>
    <row r="18" spans="1:4" x14ac:dyDescent="0.25">
      <c r="A18" s="139" t="s">
        <v>46</v>
      </c>
      <c r="B18" s="139"/>
      <c r="C18" s="139"/>
      <c r="D18" s="139"/>
    </row>
    <row r="19" spans="1:4" ht="12.75" customHeight="1" x14ac:dyDescent="0.25">
      <c r="A19" s="19" t="str">
        <f>"contracts awarded prior to FY"&amp;'Cover Page'!F8</f>
        <v>contracts awarded prior to FY2025</v>
      </c>
      <c r="B19" s="20" t="s">
        <v>48</v>
      </c>
      <c r="C19" s="20"/>
      <c r="D19" s="20"/>
    </row>
    <row r="20" spans="1:4" ht="12.75" customHeight="1" x14ac:dyDescent="0.25">
      <c r="A20" s="129" t="s">
        <v>49</v>
      </c>
      <c r="B20" s="129"/>
      <c r="C20" s="129"/>
      <c r="D20" s="129"/>
    </row>
    <row r="21" spans="1:4" ht="3" customHeight="1" x14ac:dyDescent="0.25">
      <c r="A21" s="14"/>
      <c r="B21" s="14"/>
      <c r="C21" s="14"/>
      <c r="D21" s="15"/>
    </row>
    <row r="22" spans="1:4" ht="29.25" customHeight="1" x14ac:dyDescent="0.25">
      <c r="A22" s="139" t="s">
        <v>42</v>
      </c>
      <c r="B22" s="140"/>
      <c r="C22" s="140"/>
      <c r="D22" s="141"/>
    </row>
    <row r="23" spans="1:4" ht="6.75" customHeight="1" x14ac:dyDescent="0.25"/>
    <row r="24" spans="1:4" ht="13.5" customHeight="1" x14ac:dyDescent="0.25">
      <c r="A24" s="130" t="s">
        <v>23</v>
      </c>
      <c r="B24" s="131"/>
      <c r="C24" s="132"/>
      <c r="D24" s="2">
        <v>9</v>
      </c>
    </row>
    <row r="25" spans="1:4" ht="13.5" customHeight="1" x14ac:dyDescent="0.25">
      <c r="A25" s="130" t="s">
        <v>24</v>
      </c>
      <c r="B25" s="131"/>
      <c r="C25" s="132"/>
      <c r="D25" s="5">
        <v>2811005.52</v>
      </c>
    </row>
    <row r="26" spans="1:4" ht="31.5" customHeight="1" x14ac:dyDescent="0.25">
      <c r="A26" s="123" t="s">
        <v>26</v>
      </c>
      <c r="B26" s="124"/>
      <c r="C26" s="125"/>
      <c r="D26" s="133">
        <v>7</v>
      </c>
    </row>
    <row r="27" spans="1:4" ht="17.25" customHeight="1" x14ac:dyDescent="0.25">
      <c r="A27" s="126" t="s">
        <v>47</v>
      </c>
      <c r="B27" s="127"/>
      <c r="C27" s="128"/>
      <c r="D27" s="134"/>
    </row>
    <row r="28" spans="1:4" ht="31.5" customHeight="1" x14ac:dyDescent="0.25">
      <c r="A28" s="123" t="s">
        <v>25</v>
      </c>
      <c r="B28" s="124"/>
      <c r="C28" s="125"/>
      <c r="D28" s="135">
        <v>73831</v>
      </c>
    </row>
    <row r="29" spans="1:4" ht="17.25" customHeight="1" x14ac:dyDescent="0.25">
      <c r="A29" s="126" t="s">
        <v>47</v>
      </c>
      <c r="B29" s="127"/>
      <c r="C29" s="128"/>
      <c r="D29" s="136"/>
    </row>
    <row r="30" spans="1:4" x14ac:dyDescent="0.25">
      <c r="D30" s="21"/>
    </row>
  </sheetData>
  <mergeCells count="21">
    <mergeCell ref="A1:D1"/>
    <mergeCell ref="A15:D15"/>
    <mergeCell ref="A17:D17"/>
    <mergeCell ref="A22:D22"/>
    <mergeCell ref="A4:D4"/>
    <mergeCell ref="A11:D11"/>
    <mergeCell ref="A5:D5"/>
    <mergeCell ref="A8:D8"/>
    <mergeCell ref="A9:D9"/>
    <mergeCell ref="A6:D6"/>
    <mergeCell ref="A12:C12"/>
    <mergeCell ref="A18:D18"/>
    <mergeCell ref="A28:C28"/>
    <mergeCell ref="A29:C29"/>
    <mergeCell ref="A20:D20"/>
    <mergeCell ref="A24:C24"/>
    <mergeCell ref="A25:C25"/>
    <mergeCell ref="A26:C26"/>
    <mergeCell ref="A27:C27"/>
    <mergeCell ref="D26:D27"/>
    <mergeCell ref="D28:D29"/>
  </mergeCells>
  <phoneticPr fontId="3" type="noConversion"/>
  <printOptions headings="1"/>
  <pageMargins left="0.35" right="0.25" top="0.43" bottom="0.21" header="0.22" footer="0.17"/>
  <pageSetup scale="91" orientation="landscape" r:id="rId1"/>
  <headerFooter scaleWithDoc="0">
    <oddHeader>&amp;L&amp;"-,Regular"&amp;8ASA 2023&amp;R&amp;"-,Regular"&amp;8Page &amp;P of &amp;N</oddHeader>
  </headerFooter>
  <drawing r:id="rId2"/>
  <legacyDrawing r:id="rId3"/>
  <oleObjects>
    <mc:AlternateContent xmlns:mc="http://schemas.openxmlformats.org/markup-compatibility/2006">
      <mc:Choice Requires="x14">
        <oleObject progId="Acrobat.Document.DC" dvAspect="DVASPECT_ICON" shapeId="16395" r:id="rId4">
          <objectPr defaultSize="0" r:id="rId5">
            <anchor moveWithCells="1">
              <from>
                <xdr:col>1</xdr:col>
                <xdr:colOff>1135380</xdr:colOff>
                <xdr:row>6</xdr:row>
                <xdr:rowOff>152400</xdr:rowOff>
              </from>
              <to>
                <xdr:col>1</xdr:col>
                <xdr:colOff>2049780</xdr:colOff>
                <xdr:row>6</xdr:row>
                <xdr:rowOff>838200</xdr:rowOff>
              </to>
            </anchor>
          </objectPr>
        </oleObject>
      </mc:Choice>
      <mc:Fallback>
        <oleObject progId="Acrobat.Document.DC" dvAspect="DVASPECT_ICON" shapeId="16395" r:id="rId4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nked_x0020_on_x0020_Page xmlns="d21dc803-237d-4c68-8692-8d731fd29118">true</Linked_x0020_on_x0020_Page>
    <ParagraphAfterLink xmlns="d21dc803-237d-4c68-8692-8d731fd29118" xsi:nil="true"/>
    <TaxKeywordTaxHTField xmlns="6ce3111e-7420-4802-b50a-75d4e9a0b980">
      <Terms xmlns="http://schemas.microsoft.com/office/infopath/2007/PartnerControls"/>
    </TaxKeywordTaxHTField>
    <Archive_x0020_Date xmlns="6ce3111e-7420-4802-b50a-75d4e9a0b980" xsi:nil="true"/>
    <Subgroup xmlns="d21dc803-237d-4c68-8692-8d731fd29118" xsi:nil="true"/>
    <OriginalModifiedDate xmlns="d21dc803-237d-4c68-8692-8d731fd29118" xsi:nil="true"/>
    <Grouping xmlns="d21dc803-237d-4c68-8692-8d731fd29118" xsi:nil="true"/>
    <Heading xmlns="6ce3111e-7420-4802-b50a-75d4e9a0b980" xsi:nil="true"/>
    <Sort_x0020_Order xmlns="6ce3111e-7420-4802-b50a-75d4e9a0b980">999</Sort_x0020_Order>
    <Year xmlns="d21dc803-237d-4c68-8692-8d731fd29118" xsi:nil="true"/>
    <ModifiedBeforeRun xmlns="d21dc803-237d-4c68-8692-8d731fd29118" xsi:nil="true"/>
    <ParagraphBeforeLink xmlns="d21dc803-237d-4c68-8692-8d731fd29118" xsi:nil="true"/>
    <Archive xmlns="6ce3111e-7420-4802-b50a-75d4e9a0b980">false</Archive>
    <AdditionalPageInfo xmlns="d21dc803-237d-4c68-8692-8d731fd29118" xsi:nil="true"/>
    <LifetimeViews xmlns="d21dc803-237d-4c68-8692-8d731fd29118" xsi:nil="true"/>
    <Subbullet xmlns="d21dc803-237d-4c68-8692-8d731fd29118" xsi:nil="true"/>
    <Language xmlns="d21dc803-237d-4c68-8692-8d731fd29118" xsi:nil="true"/>
    <PublishingExpirationDate xmlns="http://schemas.microsoft.com/sharepoint/v3" xsi:nil="true"/>
    <ActiveInactive xmlns="d21dc803-237d-4c68-8692-8d731fd29118">true</ActiveInactive>
    <Divisions xmlns="4d435f69-8686-490b-bd6d-b153bf22ab50">40</Divisions>
    <PublishingStartDate xmlns="http://schemas.microsoft.com/sharepoint/v3" xsi:nil="true"/>
    <TargetAudience xmlns="6ce3111e-7420-4802-b50a-75d4e9a0b980">
      <Value>1</Value>
    </TargetAudience>
    <MediaType xmlns="6ce3111e-7420-4802-b50a-75d4e9a0b980"/>
    <DisplayPage xmlns="d21dc803-237d-4c68-8692-8d731fd29118" xsi:nil="true"/>
    <Subheading xmlns="d21dc803-237d-4c68-8692-8d731fd29118" xsi:nil="true"/>
    <TaxCatchAll xmlns="6ce3111e-7420-4802-b50a-75d4e9a0b980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2988822C20F24E83D1DD5E4C131AA0" ma:contentTypeVersion="34" ma:contentTypeDescription="Create a new document." ma:contentTypeScope="" ma:versionID="510b8621ca45b380240d45fcf3ee2da5">
  <xsd:schema xmlns:xsd="http://www.w3.org/2001/XMLSchema" xmlns:xs="http://www.w3.org/2001/XMLSchema" xmlns:p="http://schemas.microsoft.com/office/2006/metadata/properties" xmlns:ns1="http://schemas.microsoft.com/sharepoint/v3" xmlns:ns2="6ce3111e-7420-4802-b50a-75d4e9a0b980" xmlns:ns3="d21dc803-237d-4c68-8692-8d731fd29118" xmlns:ns4="4d435f69-8686-490b-bd6d-b153bf22ab50" targetNamespace="http://schemas.microsoft.com/office/2006/metadata/properties" ma:root="true" ma:fieldsID="f5b7d2c1aa74e6ba3f7180c2fcc7e0c0" ns1:_="" ns2:_="" ns3:_="" ns4:_="">
    <xsd:import namespace="http://schemas.microsoft.com/sharepoint/v3"/>
    <xsd:import namespace="6ce3111e-7420-4802-b50a-75d4e9a0b980"/>
    <xsd:import namespace="d21dc803-237d-4c68-8692-8d731fd29118"/>
    <xsd:import namespace="4d435f69-8686-490b-bd6d-b153bf22ab50"/>
    <xsd:element name="properties">
      <xsd:complexType>
        <xsd:sequence>
          <xsd:element name="documentManagement">
            <xsd:complexType>
              <xsd:all>
                <xsd:element ref="ns2:Heading" minOccurs="0"/>
                <xsd:element ref="ns2:Sort_x0020_Order" minOccurs="0"/>
                <xsd:element ref="ns3:DisplayPage" minOccurs="0"/>
                <xsd:element ref="ns3:ParagraphBeforeLink" minOccurs="0"/>
                <xsd:element ref="ns3:ParagraphAfterLink" minOccurs="0"/>
                <xsd:element ref="ns4:Divisions" minOccurs="0"/>
                <xsd:element ref="ns2:TargetAudience" minOccurs="0"/>
                <xsd:element ref="ns2:Archive" minOccurs="0"/>
                <xsd:element ref="ns2:Archive_x0020_Date" minOccurs="0"/>
                <xsd:element ref="ns3:Grouping" minOccurs="0"/>
                <xsd:element ref="ns3:Subgroup" minOccurs="0"/>
                <xsd:element ref="ns3:Linked_x0020_on_x0020_Page" minOccurs="0"/>
                <xsd:element ref="ns3:Year" minOccurs="0"/>
                <xsd:element ref="ns2:MediaType" minOccurs="0"/>
                <xsd:element ref="ns1:PublishingStartDate" minOccurs="0"/>
                <xsd:element ref="ns1:PublishingExpirationDate" minOccurs="0"/>
                <xsd:element ref="ns2:TaxKeywordTaxHTField" minOccurs="0"/>
                <xsd:element ref="ns2:TaxCatchAll" minOccurs="0"/>
                <xsd:element ref="ns3:OriginalModifiedDate" minOccurs="0"/>
                <xsd:element ref="ns3:AdditionalPageInfo" minOccurs="0"/>
                <xsd:element ref="ns2:SharedWithUsers" minOccurs="0"/>
                <xsd:element ref="ns3:ActiveInactive" minOccurs="0"/>
                <xsd:element ref="ns3:Subbullet" minOccurs="0"/>
                <xsd:element ref="ns3:Subheading" minOccurs="0"/>
                <xsd:element ref="ns3:LifetimeViews" minOccurs="0"/>
                <xsd:element ref="ns3:ModifiedBeforeRun" minOccurs="0"/>
                <xsd:element ref="ns3:Languag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1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e3111e-7420-4802-b50a-75d4e9a0b980" elementFormDefault="qualified">
    <xsd:import namespace="http://schemas.microsoft.com/office/2006/documentManagement/types"/>
    <xsd:import namespace="http://schemas.microsoft.com/office/infopath/2007/PartnerControls"/>
    <xsd:element name="Heading" ma:index="1" nillable="true" ma:displayName="Heading" ma:internalName="Heading">
      <xsd:simpleType>
        <xsd:restriction base="dms:Text">
          <xsd:maxLength value="255"/>
        </xsd:restriction>
      </xsd:simpleType>
    </xsd:element>
    <xsd:element name="Sort_x0020_Order" ma:index="2" nillable="true" ma:displayName="Sort Order" ma:default="999" ma:internalName="Sort_x0020_Order" ma:percentage="FALSE">
      <xsd:simpleType>
        <xsd:restriction base="dms:Number"/>
      </xsd:simpleType>
    </xsd:element>
    <xsd:element name="TargetAudience" ma:index="7" nillable="true" ma:displayName="TargetAudience" ma:list="{5bf691bb-db4f-476f-a3f6-6f31e5686cd3}" ma:internalName="TargetAudience" ma:readOnly="false" ma:showField="Title" ma:web="6ce3111e-7420-4802-b50a-75d4e9a0b9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rchive" ma:index="9" nillable="true" ma:displayName="Archive" ma:default="0" ma:indexed="true" ma:internalName="Archive">
      <xsd:simpleType>
        <xsd:restriction base="dms:Boolean"/>
      </xsd:simpleType>
    </xsd:element>
    <xsd:element name="Archive_x0020_Date" ma:index="10" nillable="true" ma:displayName="Archive Date" ma:format="DateOnly" ma:internalName="Archive_x0020_Date">
      <xsd:simpleType>
        <xsd:restriction base="dms:DateTime"/>
      </xsd:simpleType>
    </xsd:element>
    <xsd:element name="MediaType" ma:index="15" nillable="true" ma:displayName="MediaType" ma:list="{bc78f13e-3434-4b26-85f6-c5eb735f129d}" ma:internalName="MediaType" ma:readOnly="false" ma:showField="MediaType" ma:web="6ce3111e-7420-4802-b50a-75d4e9a0b9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25" nillable="true" ma:taxonomy="true" ma:internalName="TaxKeywordTaxHTField" ma:taxonomyFieldName="TaxKeyword" ma:displayName="Enterprise Keywords" ma:fieldId="{23f27201-bee3-471e-b2e7-b64fd8b7ca38}" ma:taxonomyMulti="true" ma:sspId="038a83e2-3cab-4ab1-90e8-f44282484cb6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26" nillable="true" ma:displayName="Taxonomy Catch All Column" ma:hidden="true" ma:list="{579831f0-4889-4cf1-9c1b-f4e5c0970170}" ma:internalName="TaxCatchAll" ma:showField="CatchAllData" ma:web="6ce3111e-7420-4802-b50a-75d4e9a0b9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9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dc803-237d-4c68-8692-8d731fd29118" elementFormDefault="qualified">
    <xsd:import namespace="http://schemas.microsoft.com/office/2006/documentManagement/types"/>
    <xsd:import namespace="http://schemas.microsoft.com/office/infopath/2007/PartnerControls"/>
    <xsd:element name="DisplayPage" ma:index="3" nillable="true" ma:displayName="DisplayPage" ma:indexed="true" ma:internalName="DisplayPage">
      <xsd:simpleType>
        <xsd:restriction base="dms:Text">
          <xsd:maxLength value="255"/>
        </xsd:restriction>
      </xsd:simpleType>
    </xsd:element>
    <xsd:element name="ParagraphBeforeLink" ma:index="4" nillable="true" ma:displayName="ParagraphBeforeLink" ma:internalName="ParagraphBeforeLink">
      <xsd:simpleType>
        <xsd:restriction base="dms:Note"/>
      </xsd:simpleType>
    </xsd:element>
    <xsd:element name="ParagraphAfterLink" ma:index="5" nillable="true" ma:displayName="ParagraphAfterLink" ma:internalName="ParagraphAfterLink">
      <xsd:simpleType>
        <xsd:restriction base="dms:Note"/>
      </xsd:simpleType>
    </xsd:element>
    <xsd:element name="Grouping" ma:index="11" nillable="true" ma:displayName="Grouping" ma:indexed="true" ma:internalName="Grouping">
      <xsd:simpleType>
        <xsd:restriction base="dms:Text">
          <xsd:maxLength value="255"/>
        </xsd:restriction>
      </xsd:simpleType>
    </xsd:element>
    <xsd:element name="Subgroup" ma:index="12" nillable="true" ma:displayName="Subgroup" ma:internalName="Subgroup">
      <xsd:simpleType>
        <xsd:restriction base="dms:Text">
          <xsd:maxLength value="255"/>
        </xsd:restriction>
      </xsd:simpleType>
    </xsd:element>
    <xsd:element name="Linked_x0020_on_x0020_Page" ma:index="13" nillable="true" ma:displayName="Linked on Page" ma:default="1" ma:indexed="true" ma:internalName="Linked_x0020_on_x0020_Page">
      <xsd:simpleType>
        <xsd:restriction base="dms:Boolean"/>
      </xsd:simpleType>
    </xsd:element>
    <xsd:element name="Year" ma:index="14" nillable="true" ma:displayName="Year" ma:internalName="Year">
      <xsd:simpleType>
        <xsd:restriction base="dms:Text">
          <xsd:maxLength value="255"/>
        </xsd:restriction>
      </xsd:simpleType>
    </xsd:element>
    <xsd:element name="OriginalModifiedDate" ma:index="27" nillable="true" ma:displayName="OriginalModifiedDate" ma:format="DateOnly" ma:internalName="OriginalModifiedDate">
      <xsd:simpleType>
        <xsd:restriction base="dms:DateTime"/>
      </xsd:simpleType>
    </xsd:element>
    <xsd:element name="AdditionalPageInfo" ma:index="28" nillable="true" ma:displayName="AdditionalPageInfo" ma:internalName="AdditionalPageInfo">
      <xsd:simpleType>
        <xsd:restriction base="dms:Note">
          <xsd:maxLength value="255"/>
        </xsd:restriction>
      </xsd:simpleType>
    </xsd:element>
    <xsd:element name="ActiveInactive" ma:index="30" nillable="true" ma:displayName="Active/Inactive" ma:default="1" ma:internalName="ActiveInactive">
      <xsd:simpleType>
        <xsd:restriction base="dms:Boolean"/>
      </xsd:simpleType>
    </xsd:element>
    <xsd:element name="Subbullet" ma:index="31" nillable="true" ma:displayName="Subbullet" ma:internalName="Subbullet">
      <xsd:simpleType>
        <xsd:restriction base="dms:Note">
          <xsd:maxLength value="255"/>
        </xsd:restriction>
      </xsd:simpleType>
    </xsd:element>
    <xsd:element name="Subheading" ma:index="32" nillable="true" ma:displayName="Subheading" ma:internalName="Subheading">
      <xsd:simpleType>
        <xsd:restriction base="dms:Text">
          <xsd:maxLength value="255"/>
        </xsd:restriction>
      </xsd:simpleType>
    </xsd:element>
    <xsd:element name="LifetimeViews" ma:index="33" nillable="true" ma:displayName="LifetimeViews" ma:internalName="LifetimeViews">
      <xsd:simpleType>
        <xsd:restriction base="dms:Number"/>
      </xsd:simpleType>
    </xsd:element>
    <xsd:element name="ModifiedBeforeRun" ma:index="34" nillable="true" ma:displayName="ModifiedBeforeRun" ma:format="DateOnly" ma:internalName="ModifiedBeforeRun">
      <xsd:simpleType>
        <xsd:restriction base="dms:DateTime"/>
      </xsd:simpleType>
    </xsd:element>
    <xsd:element name="Language" ma:index="35" nillable="true" ma:displayName="Language" ma:format="Dropdown" ma:internalName="Language">
      <xsd:simpleType>
        <xsd:restriction base="dms:Choice">
          <xsd:enumeration value="Albanian"/>
          <xsd:enumeration value="Amharic"/>
          <xsd:enumeration value="Arabic"/>
          <xsd:enumeration value="Assyrian"/>
          <xsd:enumeration value="Bengali"/>
          <xsd:enumeration value="Bosnian"/>
          <xsd:enumeration value="Bulgarian"/>
          <xsd:enumeration value="Burmese"/>
          <xsd:enumeration value="Cambodian"/>
          <xsd:enumeration value="Cantonese"/>
          <xsd:enumeration value="Chinese"/>
          <xsd:enumeration value="Chinese (Simplified)"/>
          <xsd:enumeration value="Chinese (Traditional)"/>
          <xsd:enumeration value="Czech"/>
          <xsd:enumeration value="Farsi"/>
          <xsd:enumeration value="French"/>
          <xsd:enumeration value="German"/>
          <xsd:enumeration value="Greek"/>
          <xsd:enumeration value="Gujarati"/>
          <xsd:enumeration value="Haitian-Creole"/>
          <xsd:enumeration value="Haka Chin"/>
          <xsd:enumeration value="Hindi"/>
          <xsd:enumeration value="Italian"/>
          <xsd:enumeration value="Japanese"/>
          <xsd:enumeration value="Karen"/>
          <xsd:enumeration value="Khmer"/>
          <xsd:enumeration value="Kirundi"/>
          <xsd:enumeration value="Korean"/>
          <xsd:enumeration value="Lao"/>
          <xsd:enumeration value="Lithuanian"/>
          <xsd:enumeration value="Malayalam"/>
          <xsd:enumeration value="Marathi"/>
          <xsd:enumeration value="Mongolian"/>
          <xsd:enumeration value="Nepali"/>
          <xsd:enumeration value="Pashto"/>
          <xsd:enumeration value="Pilipino (Tagalog)"/>
          <xsd:enumeration value="Polish"/>
          <xsd:enumeration value="Portuguese"/>
          <xsd:enumeration value="Punjabi"/>
          <xsd:enumeration value="Romanian"/>
          <xsd:enumeration value="Russian"/>
          <xsd:enumeration value="Serbian"/>
          <xsd:enumeration value="Serbian (Cyrillic)"/>
          <xsd:enumeration value="Serbian (Latin)"/>
          <xsd:enumeration value="Somali"/>
          <xsd:enumeration value="Spanish"/>
          <xsd:enumeration value="Swahili"/>
          <xsd:enumeration value="Tamil"/>
          <xsd:enumeration value="Telugu"/>
          <xsd:enumeration value="Thai"/>
          <xsd:enumeration value="Turkish"/>
          <xsd:enumeration value="Ukrainian"/>
          <xsd:enumeration value="Urdu"/>
          <xsd:enumeration value="Uzbek"/>
          <xsd:enumeration value="Vietnamese"/>
          <xsd:enumeration value="Yoruba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435f69-8686-490b-bd6d-b153bf22ab50" elementFormDefault="qualified">
    <xsd:import namespace="http://schemas.microsoft.com/office/2006/documentManagement/types"/>
    <xsd:import namespace="http://schemas.microsoft.com/office/infopath/2007/PartnerControls"/>
    <xsd:element name="Divisions" ma:index="6" nillable="true" ma:displayName="Divisions" ma:indexed="true" ma:list="{28f31edd-5ed1-4c97-b76f-e04153e47842}" ma:internalName="Divisions" ma:showField="Title" ma:web="6ce3111e-7420-4802-b50a-75d4e9a0b980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index="8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6B1D56-EA82-469A-9BB2-87F49CC1999A}">
  <ds:schemaRefs>
    <ds:schemaRef ds:uri="http://schemas.openxmlformats.org/package/2006/metadata/core-properties"/>
    <ds:schemaRef ds:uri="http://schemas.microsoft.com/office/2006/documentManagement/types"/>
    <ds:schemaRef ds:uri="32161f05-83f6-4fea-b805-ba1f5854d304"/>
    <ds:schemaRef ds:uri="http://purl.org/dc/dcmitype/"/>
    <ds:schemaRef ds:uri="bea92097-1ed7-4821-b721-f1cc4a6e9d01"/>
    <ds:schemaRef ds:uri="http://purl.org/dc/elements/1.1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terms/"/>
    <ds:schemaRef ds:uri="d21dc803-237d-4c68-8692-8d731fd29118"/>
    <ds:schemaRef ds:uri="6ce3111e-7420-4802-b50a-75d4e9a0b980"/>
    <ds:schemaRef ds:uri="http://schemas.microsoft.com/sharepoint/v3"/>
    <ds:schemaRef ds:uri="4d435f69-8686-490b-bd6d-b153bf22ab50"/>
  </ds:schemaRefs>
</ds:datastoreItem>
</file>

<file path=customXml/itemProps2.xml><?xml version="1.0" encoding="utf-8"?>
<ds:datastoreItem xmlns:ds="http://schemas.openxmlformats.org/officeDocument/2006/customXml" ds:itemID="{B3E4C547-7711-4340-9C3C-011563C596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B84D6D-6A1B-4FB1-90DE-ACBF3900F0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ce3111e-7420-4802-b50a-75d4e9a0b980"/>
    <ds:schemaRef ds:uri="d21dc803-237d-4c68-8692-8d731fd29118"/>
    <ds:schemaRef ds:uri="4d435f69-8686-490b-bd6d-b153bf22ab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7</vt:i4>
      </vt:variant>
    </vt:vector>
  </HeadingPairs>
  <TitlesOfParts>
    <vt:vector size="12" baseType="lpstr">
      <vt:lpstr>Cover Page</vt:lpstr>
      <vt:lpstr>Salary Schedule</vt:lpstr>
      <vt:lpstr>Paym Over $2,500</vt:lpstr>
      <vt:lpstr>Paym $1,000 to $2,500</vt:lpstr>
      <vt:lpstr>Contracts Exceeding $25,000</vt:lpstr>
      <vt:lpstr>ADDRESS</vt:lpstr>
      <vt:lpstr>COUNTY</vt:lpstr>
      <vt:lpstr>NAME_OF_NEWSPAPER__WHERE_PUBLISHED</vt:lpstr>
      <vt:lpstr>'Cover Page'!Print_Area</vt:lpstr>
      <vt:lpstr>'Salary Schedule'!Print_Area</vt:lpstr>
      <vt:lpstr>RCDT_NUMBER</vt:lpstr>
      <vt:lpstr>SCHOOL_DISTRICT_JOINT_AGREEMENT_NAME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FY25 ASA Form - final.xlsx</dc:title>
  <dc:creator>KOLAZ CHRISTINE</dc:creator>
  <cp:keywords/>
  <cp:lastModifiedBy>Jason Udstuen</cp:lastModifiedBy>
  <cp:lastPrinted>2023-06-08T15:56:29Z</cp:lastPrinted>
  <dcterms:created xsi:type="dcterms:W3CDTF">2001-07-03T18:32:58Z</dcterms:created>
  <dcterms:modified xsi:type="dcterms:W3CDTF">2025-10-28T15:54:18Z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0x010100552988822C20F24E83D1DD5E4C131AA0</vt:lpwstr>
  </property>
  <property fmtid="{D5CDD505-2E9C-101B-9397-08002B2CF9AE}" pid="3" name="TaxKeyword">
    <vt:lpwstr/>
  </property>
  <property fmtid="{D5CDD505-2E9C-101B-9397-08002B2CF9AE}" pid="4" name="_NewReviewCycle">
    <vt:lpwstr/>
  </property>
  <property fmtid="{D5CDD505-2E9C-101B-9397-08002B2CF9AE}" pid="5" name="_ReviewingToolsShownOnce">
    <vt:lpwstr/>
  </property>
  <property fmtid="{D5CDD505-2E9C-101B-9397-08002B2CF9AE}" pid="6" name="_AuthorEmailDisplayName">
    <vt:lpwstr>BONNER JORRELL</vt:lpwstr>
  </property>
  <property fmtid="{D5CDD505-2E9C-101B-9397-08002B2CF9AE}" pid="7" name="_AdHocReviewCycleID">
    <vt:i4>1865976785</vt:i4>
  </property>
  <property fmtid="{D5CDD505-2E9C-101B-9397-08002B2CF9AE}" pid="8" name="_EmailSubject">
    <vt:lpwstr>Unlocked ASA</vt:lpwstr>
  </property>
  <property fmtid="{D5CDD505-2E9C-101B-9397-08002B2CF9AE}" pid="9" name="_AuthorEmail">
    <vt:lpwstr>JBONNER@isbe.net</vt:lpwstr>
  </property>
</Properties>
</file>